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ass\Desktop\"/>
    </mc:Choice>
  </mc:AlternateContent>
  <xr:revisionPtr revIDLastSave="0" documentId="13_ncr:1_{FBBC1E86-C989-4C48-A39E-3DAD52B9688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ORDER FORM" sheetId="3" r:id="rId1"/>
    <sheet name="BON DE COMMANDE COD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3" l="1"/>
  <c r="F42" i="3" s="1"/>
  <c r="E42" i="4"/>
  <c r="H42" i="3" l="1"/>
  <c r="F42" i="4"/>
  <c r="H42" i="4" s="1"/>
  <c r="E39" i="3"/>
  <c r="F39" i="3" s="1"/>
  <c r="H39" i="3" s="1"/>
  <c r="E38" i="3"/>
  <c r="E39" i="4"/>
  <c r="F39" i="4" s="1"/>
  <c r="E38" i="4"/>
  <c r="F38" i="3" l="1"/>
  <c r="H38" i="3" s="1"/>
  <c r="F38" i="4"/>
  <c r="H38" i="4" s="1"/>
  <c r="H39" i="4"/>
  <c r="E102" i="3"/>
  <c r="F102" i="3" s="1"/>
  <c r="H102" i="3" s="1"/>
  <c r="E100" i="3"/>
  <c r="F100" i="3" s="1"/>
  <c r="H100" i="3" s="1"/>
  <c r="E70" i="3"/>
  <c r="F70" i="3" s="1"/>
  <c r="H70" i="3" s="1"/>
  <c r="E43" i="3"/>
  <c r="E26" i="3"/>
  <c r="E19" i="3"/>
  <c r="E100" i="4"/>
  <c r="F100" i="4" s="1"/>
  <c r="H100" i="4" s="1"/>
  <c r="E102" i="4"/>
  <c r="E70" i="4"/>
  <c r="E69" i="4"/>
  <c r="E19" i="4"/>
  <c r="F19" i="4" s="1"/>
  <c r="E43" i="4"/>
  <c r="F43" i="4" s="1"/>
  <c r="E26" i="4"/>
  <c r="F43" i="3" l="1"/>
  <c r="H43" i="3" s="1"/>
  <c r="F26" i="3"/>
  <c r="H26" i="3" s="1"/>
  <c r="F19" i="3"/>
  <c r="H19" i="3" s="1"/>
  <c r="F102" i="4"/>
  <c r="H102" i="4" s="1"/>
  <c r="F69" i="4"/>
  <c r="H69" i="4" s="1"/>
  <c r="F70" i="4"/>
  <c r="H70" i="4" s="1"/>
  <c r="H43" i="4"/>
  <c r="H19" i="4"/>
  <c r="F26" i="4"/>
  <c r="H26" i="4" s="1"/>
  <c r="E73" i="3"/>
  <c r="F73" i="3" s="1"/>
  <c r="E74" i="3"/>
  <c r="E74" i="4"/>
  <c r="F74" i="4" s="1"/>
  <c r="E73" i="4"/>
  <c r="F74" i="3" l="1"/>
  <c r="H74" i="3" s="1"/>
  <c r="H73" i="3"/>
  <c r="H74" i="4"/>
  <c r="F73" i="4"/>
  <c r="H73" i="4" s="1"/>
  <c r="E128" i="4"/>
  <c r="F128" i="4" s="1"/>
  <c r="E127" i="4"/>
  <c r="F127" i="4" s="1"/>
  <c r="E126" i="4"/>
  <c r="F126" i="4" s="1"/>
  <c r="E125" i="4"/>
  <c r="F125" i="4" s="1"/>
  <c r="E124" i="4"/>
  <c r="F124" i="4" s="1"/>
  <c r="E123" i="4"/>
  <c r="F123" i="4" s="1"/>
  <c r="E122" i="4"/>
  <c r="F122" i="4" s="1"/>
  <c r="E121" i="4"/>
  <c r="F121" i="4" s="1"/>
  <c r="E120" i="4"/>
  <c r="F120" i="4" s="1"/>
  <c r="E119" i="4"/>
  <c r="F119" i="4" s="1"/>
  <c r="E118" i="4"/>
  <c r="E117" i="4"/>
  <c r="F117" i="4" s="1"/>
  <c r="E116" i="4"/>
  <c r="F116" i="4" s="1"/>
  <c r="E113" i="4"/>
  <c r="F113" i="4" s="1"/>
  <c r="E112" i="4"/>
  <c r="F112" i="4" s="1"/>
  <c r="E111" i="4"/>
  <c r="F111" i="4" s="1"/>
  <c r="E110" i="4"/>
  <c r="F110" i="4" s="1"/>
  <c r="E107" i="4"/>
  <c r="E106" i="4"/>
  <c r="F106" i="4" s="1"/>
  <c r="E105" i="4"/>
  <c r="F105" i="4" s="1"/>
  <c r="E104" i="4"/>
  <c r="F104" i="4" s="1"/>
  <c r="E103" i="4"/>
  <c r="F103" i="4" s="1"/>
  <c r="E99" i="4"/>
  <c r="F99" i="4" s="1"/>
  <c r="E98" i="4"/>
  <c r="F98" i="4" s="1"/>
  <c r="E97" i="4"/>
  <c r="F97" i="4" s="1"/>
  <c r="E95" i="4"/>
  <c r="F95" i="4" s="1"/>
  <c r="E93" i="4"/>
  <c r="F93" i="4" s="1"/>
  <c r="E92" i="4"/>
  <c r="F92" i="4" s="1"/>
  <c r="E91" i="4"/>
  <c r="F91" i="4" s="1"/>
  <c r="E90" i="4"/>
  <c r="F90" i="4" s="1"/>
  <c r="E89" i="4"/>
  <c r="F89" i="4" s="1"/>
  <c r="E88" i="4"/>
  <c r="F88" i="4" s="1"/>
  <c r="E87" i="4"/>
  <c r="F87" i="4" s="1"/>
  <c r="E86" i="4"/>
  <c r="F86" i="4" s="1"/>
  <c r="E83" i="4"/>
  <c r="F83" i="4" s="1"/>
  <c r="E82" i="4"/>
  <c r="F82" i="4" s="1"/>
  <c r="E81" i="4"/>
  <c r="F81" i="4" s="1"/>
  <c r="H80" i="4"/>
  <c r="E79" i="4"/>
  <c r="E78" i="4"/>
  <c r="F78" i="4" s="1"/>
  <c r="E77" i="4"/>
  <c r="E72" i="4"/>
  <c r="F72" i="4" s="1"/>
  <c r="E71" i="4"/>
  <c r="F71" i="4" s="1"/>
  <c r="H71" i="4" s="1"/>
  <c r="E66" i="4"/>
  <c r="F66" i="4" s="1"/>
  <c r="E65" i="4"/>
  <c r="E64" i="4"/>
  <c r="E61" i="4"/>
  <c r="F61" i="4" s="1"/>
  <c r="E60" i="4"/>
  <c r="F60" i="4" s="1"/>
  <c r="E56" i="4"/>
  <c r="F56" i="4" s="1"/>
  <c r="E55" i="4"/>
  <c r="E54" i="4"/>
  <c r="F54" i="4" s="1"/>
  <c r="E53" i="4"/>
  <c r="F53" i="4" s="1"/>
  <c r="E51" i="4"/>
  <c r="F51" i="4" s="1"/>
  <c r="E50" i="4"/>
  <c r="E48" i="4"/>
  <c r="F48" i="4" s="1"/>
  <c r="E47" i="4"/>
  <c r="F47" i="4" s="1"/>
  <c r="E46" i="4"/>
  <c r="F46" i="4" s="1"/>
  <c r="E44" i="4"/>
  <c r="F44" i="4" s="1"/>
  <c r="E41" i="4"/>
  <c r="F41" i="4" s="1"/>
  <c r="E36" i="4"/>
  <c r="F36" i="4" s="1"/>
  <c r="E35" i="4"/>
  <c r="F35" i="4" s="1"/>
  <c r="E34" i="4"/>
  <c r="F34" i="4" s="1"/>
  <c r="E33" i="4"/>
  <c r="F33" i="4" s="1"/>
  <c r="E32" i="4"/>
  <c r="E31" i="4"/>
  <c r="F31" i="4" s="1"/>
  <c r="E29" i="4"/>
  <c r="E28" i="4"/>
  <c r="F28" i="4" s="1"/>
  <c r="E27" i="4"/>
  <c r="F27" i="4" s="1"/>
  <c r="E25" i="4"/>
  <c r="F25" i="4" s="1"/>
  <c r="E24" i="4"/>
  <c r="F24" i="4" s="1"/>
  <c r="E23" i="4"/>
  <c r="F23" i="4" s="1"/>
  <c r="E22" i="4"/>
  <c r="E21" i="4"/>
  <c r="F21" i="4" s="1"/>
  <c r="E20" i="4"/>
  <c r="E18" i="4"/>
  <c r="F18" i="4" s="1"/>
  <c r="E17" i="4"/>
  <c r="F17" i="4" s="1"/>
  <c r="E15" i="4"/>
  <c r="F15" i="4" s="1"/>
  <c r="E14" i="4"/>
  <c r="E13" i="4"/>
  <c r="F13" i="4" s="1"/>
  <c r="E12" i="4"/>
  <c r="F12" i="4" s="1"/>
  <c r="E11" i="4"/>
  <c r="F11" i="4" s="1"/>
  <c r="E10" i="4"/>
  <c r="E9" i="4"/>
  <c r="F9" i="4" s="1"/>
  <c r="E8" i="4"/>
  <c r="F8" i="4" s="1"/>
  <c r="E7" i="4"/>
  <c r="F7" i="4" s="1"/>
  <c r="F79" i="4" l="1"/>
  <c r="H79" i="4" s="1"/>
  <c r="F118" i="4"/>
  <c r="H118" i="4" s="1"/>
  <c r="F107" i="4"/>
  <c r="H107" i="4" s="1"/>
  <c r="F65" i="4"/>
  <c r="H65" i="4" s="1"/>
  <c r="F32" i="4"/>
  <c r="H32" i="4" s="1"/>
  <c r="F55" i="4"/>
  <c r="H55" i="4" s="1"/>
  <c r="H117" i="4"/>
  <c r="H119" i="4"/>
  <c r="H121" i="4"/>
  <c r="H123" i="4"/>
  <c r="H125" i="4"/>
  <c r="H127" i="4"/>
  <c r="H44" i="4"/>
  <c r="H12" i="4"/>
  <c r="F14" i="4"/>
  <c r="H14" i="4" s="1"/>
  <c r="F22" i="4"/>
  <c r="H22" i="4" s="1"/>
  <c r="F20" i="4"/>
  <c r="H20" i="4" s="1"/>
  <c r="F29" i="4"/>
  <c r="H29" i="4" s="1"/>
  <c r="H8" i="4"/>
  <c r="F10" i="4"/>
  <c r="H10" i="4" s="1"/>
  <c r="H24" i="4"/>
  <c r="H47" i="4"/>
  <c r="F50" i="4"/>
  <c r="H50" i="4" s="1"/>
  <c r="H60" i="4"/>
  <c r="F64" i="4"/>
  <c r="H64" i="4" s="1"/>
  <c r="H82" i="4"/>
  <c r="H86" i="4"/>
  <c r="H88" i="4"/>
  <c r="H90" i="4"/>
  <c r="H92" i="4"/>
  <c r="H95" i="4"/>
  <c r="H98" i="4"/>
  <c r="H103" i="4"/>
  <c r="H105" i="4"/>
  <c r="H111" i="4"/>
  <c r="H34" i="4"/>
  <c r="H113" i="4"/>
  <c r="H17" i="4"/>
  <c r="H27" i="4"/>
  <c r="H36" i="4"/>
  <c r="H53" i="4"/>
  <c r="H66" i="4"/>
  <c r="F77" i="4"/>
  <c r="H77" i="4" s="1"/>
  <c r="E5" i="4"/>
  <c r="F5" i="4" s="1"/>
  <c r="H7" i="4"/>
  <c r="H9" i="4"/>
  <c r="H11" i="4"/>
  <c r="H13" i="4"/>
  <c r="H15" i="4"/>
  <c r="H18" i="4"/>
  <c r="H21" i="4"/>
  <c r="H23" i="4"/>
  <c r="H25" i="4"/>
  <c r="H28" i="4"/>
  <c r="H31" i="4"/>
  <c r="H33" i="4"/>
  <c r="H35" i="4"/>
  <c r="H41" i="4"/>
  <c r="H46" i="4"/>
  <c r="H48" i="4"/>
  <c r="H51" i="4"/>
  <c r="H54" i="4"/>
  <c r="H56" i="4"/>
  <c r="H61" i="4"/>
  <c r="H72" i="4"/>
  <c r="H78" i="4"/>
  <c r="H81" i="4"/>
  <c r="H83" i="4"/>
  <c r="H87" i="4"/>
  <c r="H89" i="4"/>
  <c r="H91" i="4"/>
  <c r="H93" i="4"/>
  <c r="H97" i="4"/>
  <c r="H99" i="4"/>
  <c r="H104" i="4"/>
  <c r="H106" i="4"/>
  <c r="H110" i="4"/>
  <c r="H112" i="4"/>
  <c r="H116" i="4"/>
  <c r="H120" i="4"/>
  <c r="H122" i="4"/>
  <c r="H124" i="4"/>
  <c r="H126" i="4"/>
  <c r="H128" i="4"/>
  <c r="H5" i="4" l="1"/>
  <c r="E8" i="3" l="1"/>
  <c r="F8" i="3" l="1"/>
  <c r="H8" i="3" s="1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3" i="3"/>
  <c r="E112" i="3"/>
  <c r="E111" i="3"/>
  <c r="E110" i="3"/>
  <c r="E107" i="3"/>
  <c r="E106" i="3"/>
  <c r="E105" i="3"/>
  <c r="E104" i="3"/>
  <c r="E103" i="3"/>
  <c r="E99" i="3"/>
  <c r="E98" i="3"/>
  <c r="E97" i="3"/>
  <c r="E95" i="3"/>
  <c r="E93" i="3"/>
  <c r="E92" i="3"/>
  <c r="E91" i="3"/>
  <c r="E90" i="3"/>
  <c r="E89" i="3"/>
  <c r="E88" i="3"/>
  <c r="E87" i="3"/>
  <c r="E86" i="3"/>
  <c r="E83" i="3"/>
  <c r="E82" i="3"/>
  <c r="E81" i="3"/>
  <c r="E79" i="3"/>
  <c r="E78" i="3"/>
  <c r="E77" i="3"/>
  <c r="E72" i="3"/>
  <c r="E71" i="3"/>
  <c r="E69" i="3"/>
  <c r="E66" i="3"/>
  <c r="E65" i="3"/>
  <c r="E64" i="3"/>
  <c r="E61" i="3"/>
  <c r="E60" i="3"/>
  <c r="E56" i="3"/>
  <c r="E55" i="3"/>
  <c r="E54" i="3"/>
  <c r="E53" i="3"/>
  <c r="E51" i="3"/>
  <c r="E50" i="3"/>
  <c r="E48" i="3"/>
  <c r="E47" i="3"/>
  <c r="E46" i="3"/>
  <c r="E44" i="3"/>
  <c r="E41" i="3"/>
  <c r="E36" i="3"/>
  <c r="E35" i="3"/>
  <c r="E34" i="3"/>
  <c r="E33" i="3"/>
  <c r="E32" i="3"/>
  <c r="E31" i="3"/>
  <c r="E29" i="3"/>
  <c r="E28" i="3"/>
  <c r="E27" i="3"/>
  <c r="E25" i="3"/>
  <c r="E24" i="3"/>
  <c r="E23" i="3"/>
  <c r="E22" i="3"/>
  <c r="E21" i="3"/>
  <c r="E20" i="3"/>
  <c r="E18" i="3"/>
  <c r="E17" i="3"/>
  <c r="E15" i="3"/>
  <c r="E14" i="3"/>
  <c r="E13" i="3"/>
  <c r="E12" i="3"/>
  <c r="E11" i="3"/>
  <c r="E10" i="3"/>
  <c r="E9" i="3"/>
  <c r="E7" i="3"/>
  <c r="F17" i="3" l="1"/>
  <c r="H17" i="3" s="1"/>
  <c r="F20" i="3"/>
  <c r="H20" i="3" s="1"/>
  <c r="F22" i="3"/>
  <c r="H22" i="3" s="1"/>
  <c r="F24" i="3"/>
  <c r="H24" i="3" s="1"/>
  <c r="F27" i="3"/>
  <c r="H27" i="3" s="1"/>
  <c r="F29" i="3"/>
  <c r="H29" i="3" s="1"/>
  <c r="F32" i="3"/>
  <c r="H32" i="3" s="1"/>
  <c r="F34" i="3"/>
  <c r="H34" i="3" s="1"/>
  <c r="F36" i="3"/>
  <c r="H36" i="3" s="1"/>
  <c r="F44" i="3"/>
  <c r="H44" i="3" s="1"/>
  <c r="F47" i="3"/>
  <c r="H47" i="3" s="1"/>
  <c r="F50" i="3"/>
  <c r="H50" i="3" s="1"/>
  <c r="F53" i="3"/>
  <c r="H53" i="3" s="1"/>
  <c r="F55" i="3"/>
  <c r="H55" i="3" s="1"/>
  <c r="F60" i="3"/>
  <c r="H60" i="3" s="1"/>
  <c r="F64" i="3"/>
  <c r="H64" i="3" s="1"/>
  <c r="F66" i="3"/>
  <c r="H66" i="3" s="1"/>
  <c r="F71" i="3"/>
  <c r="H71" i="3" s="1"/>
  <c r="F77" i="3"/>
  <c r="H77" i="3" s="1"/>
  <c r="F79" i="3"/>
  <c r="H79" i="3" s="1"/>
  <c r="F82" i="3"/>
  <c r="H82" i="3" s="1"/>
  <c r="F86" i="3"/>
  <c r="H86" i="3" s="1"/>
  <c r="F88" i="3"/>
  <c r="H88" i="3" s="1"/>
  <c r="F90" i="3"/>
  <c r="H90" i="3" s="1"/>
  <c r="F92" i="3"/>
  <c r="H92" i="3" s="1"/>
  <c r="F95" i="3"/>
  <c r="H95" i="3" s="1"/>
  <c r="F98" i="3"/>
  <c r="H98" i="3" s="1"/>
  <c r="F103" i="3"/>
  <c r="H103" i="3" s="1"/>
  <c r="F105" i="3"/>
  <c r="H105" i="3" s="1"/>
  <c r="F107" i="3"/>
  <c r="H107" i="3" s="1"/>
  <c r="F111" i="3"/>
  <c r="H111" i="3" s="1"/>
  <c r="F113" i="3"/>
  <c r="H113" i="3" s="1"/>
  <c r="F117" i="3"/>
  <c r="H117" i="3" s="1"/>
  <c r="F119" i="3"/>
  <c r="H119" i="3" s="1"/>
  <c r="F121" i="3"/>
  <c r="H121" i="3" s="1"/>
  <c r="F123" i="3"/>
  <c r="H123" i="3" s="1"/>
  <c r="F125" i="3"/>
  <c r="H125" i="3" s="1"/>
  <c r="F127" i="3"/>
  <c r="H127" i="3" s="1"/>
  <c r="F18" i="3"/>
  <c r="H18" i="3" s="1"/>
  <c r="F21" i="3"/>
  <c r="H21" i="3" s="1"/>
  <c r="F23" i="3"/>
  <c r="H23" i="3" s="1"/>
  <c r="F25" i="3"/>
  <c r="H25" i="3" s="1"/>
  <c r="F28" i="3"/>
  <c r="H28" i="3" s="1"/>
  <c r="F31" i="3"/>
  <c r="H31" i="3" s="1"/>
  <c r="F33" i="3"/>
  <c r="H33" i="3" s="1"/>
  <c r="F35" i="3"/>
  <c r="H35" i="3" s="1"/>
  <c r="F41" i="3"/>
  <c r="H41" i="3" s="1"/>
  <c r="F46" i="3"/>
  <c r="H46" i="3" s="1"/>
  <c r="F48" i="3"/>
  <c r="H48" i="3" s="1"/>
  <c r="F51" i="3"/>
  <c r="H51" i="3" s="1"/>
  <c r="F54" i="3"/>
  <c r="H54" i="3" s="1"/>
  <c r="F56" i="3"/>
  <c r="H56" i="3" s="1"/>
  <c r="F61" i="3"/>
  <c r="H61" i="3" s="1"/>
  <c r="F65" i="3"/>
  <c r="H65" i="3" s="1"/>
  <c r="F69" i="3"/>
  <c r="H69" i="3" s="1"/>
  <c r="F72" i="3"/>
  <c r="H72" i="3" s="1"/>
  <c r="F78" i="3"/>
  <c r="H78" i="3" s="1"/>
  <c r="F81" i="3"/>
  <c r="H81" i="3" s="1"/>
  <c r="F83" i="3"/>
  <c r="H83" i="3" s="1"/>
  <c r="F87" i="3"/>
  <c r="H87" i="3" s="1"/>
  <c r="F89" i="3"/>
  <c r="H89" i="3" s="1"/>
  <c r="F91" i="3"/>
  <c r="H91" i="3" s="1"/>
  <c r="F93" i="3"/>
  <c r="H93" i="3" s="1"/>
  <c r="F97" i="3"/>
  <c r="H97" i="3" s="1"/>
  <c r="F99" i="3"/>
  <c r="H99" i="3" s="1"/>
  <c r="F104" i="3"/>
  <c r="H104" i="3" s="1"/>
  <c r="F106" i="3"/>
  <c r="H106" i="3" s="1"/>
  <c r="F110" i="3"/>
  <c r="H110" i="3" s="1"/>
  <c r="F112" i="3"/>
  <c r="H112" i="3" s="1"/>
  <c r="F116" i="3"/>
  <c r="H116" i="3" s="1"/>
  <c r="F118" i="3"/>
  <c r="H118" i="3" s="1"/>
  <c r="F120" i="3"/>
  <c r="H120" i="3" s="1"/>
  <c r="F122" i="3"/>
  <c r="H122" i="3" s="1"/>
  <c r="F124" i="3"/>
  <c r="H124" i="3" s="1"/>
  <c r="F126" i="3"/>
  <c r="H126" i="3" s="1"/>
  <c r="F128" i="3"/>
  <c r="H128" i="3" s="1"/>
  <c r="F11" i="3"/>
  <c r="H11" i="3" s="1"/>
  <c r="F13" i="3"/>
  <c r="H13" i="3" s="1"/>
  <c r="F15" i="3"/>
  <c r="H15" i="3" s="1"/>
  <c r="F10" i="3"/>
  <c r="H10" i="3" s="1"/>
  <c r="F14" i="3"/>
  <c r="H14" i="3" s="1"/>
  <c r="F12" i="3"/>
  <c r="H12" i="3" s="1"/>
  <c r="F9" i="3"/>
  <c r="H9" i="3" s="1"/>
  <c r="F7" i="3"/>
  <c r="H7" i="3" s="1"/>
  <c r="E5" i="3"/>
  <c r="F5" i="3" s="1"/>
  <c r="H5" i="3" l="1"/>
</calcChain>
</file>

<file path=xl/sharedStrings.xml><?xml version="1.0" encoding="utf-8"?>
<sst xmlns="http://schemas.openxmlformats.org/spreadsheetml/2006/main" count="802" uniqueCount="529">
  <si>
    <t>QUANTITES
SOUHAITEES</t>
  </si>
  <si>
    <t>LIBELLE PRODUIT</t>
  </si>
  <si>
    <t>Frais de
livraison 10%</t>
  </si>
  <si>
    <t>TAUX DE TVA
APPLICABLE</t>
  </si>
  <si>
    <t>VOTRE SOCIETE</t>
  </si>
  <si>
    <t>RECHARGE DE 24 CAPSULES CAFE EXPRESSO</t>
  </si>
  <si>
    <t>RECHARGE DE 24 CAPSULES CAFE DECAFEINE</t>
  </si>
  <si>
    <t>BOITE DE 25 SACHETS DE THE LIPTON</t>
  </si>
  <si>
    <t>LOT DE 10 DOSETTES DE LAIT</t>
  </si>
  <si>
    <t>SUCRE BUCHETTE 1KG</t>
  </si>
  <si>
    <t>JUS D'ORANGE PAMPRYL 1 LITRE</t>
  </si>
  <si>
    <t>PACK DE 12 BOUTEILLES ORANGINA 50 CL</t>
  </si>
  <si>
    <t>PACK DE 12 CANETTES MINUTE MAID POMME 33 CL</t>
  </si>
  <si>
    <t>PACK DE 12 CANETTES MINUTE MAID ORANGE 33 CL</t>
  </si>
  <si>
    <t>PACK DE 12 BOUTEILLES COCA COLA 50 CL</t>
  </si>
  <si>
    <t>PACK DE 12 BOUTEILLES COCA COLA LIGHT 50 CL</t>
  </si>
  <si>
    <t>PACK DE 12 BOUTEILLES COCA COLA ZERO 50 CL</t>
  </si>
  <si>
    <t>PACK DE 12 CANETTES HEINEKEN 33 CL</t>
  </si>
  <si>
    <t>WHISKY WILLIAM LAWSON'S 70 CL</t>
  </si>
  <si>
    <t>MARTINI ROUGE 1 LITRE</t>
  </si>
  <si>
    <t>RICARD 1 LITRE</t>
  </si>
  <si>
    <t>CHAMPAGNE POMMERY BRUT ROYAL 75 CL</t>
  </si>
  <si>
    <t>N'oubliez pas …</t>
  </si>
  <si>
    <t>OUVRE BOUTEILLE</t>
  </si>
  <si>
    <t>NOM DE LA SOCIETE</t>
  </si>
  <si>
    <t>CONTACT</t>
  </si>
  <si>
    <t>ADRESSE</t>
  </si>
  <si>
    <t>TEL</t>
  </si>
  <si>
    <t>E-MAIL</t>
  </si>
  <si>
    <t>KIT PETIT DEJEUNER 10 PERS.</t>
  </si>
  <si>
    <t>PACK DE 15 MINI VIENNOISERIES</t>
  </si>
  <si>
    <t>KIT PAUSE SUCREE 10 PERS.</t>
  </si>
  <si>
    <t>Salade Caesar + Eau 50 CL + Dessert du jour</t>
  </si>
  <si>
    <t>ASSORTIMENT DE BRIOCHETTES 20 PIECES</t>
  </si>
  <si>
    <t>PAIN LONG SURPRISE MULTICEREALES 34 PIECES</t>
  </si>
  <si>
    <t>PAIN POLAIRE SURPRISE 48 PIECES</t>
  </si>
  <si>
    <t>PLATEAU CANAPES MONT BLANC 40 PIECES</t>
  </si>
  <si>
    <t>PLATEAU GOURMAND 40 PIECES</t>
  </si>
  <si>
    <t>KIT COCKTAIL 10 PERS.</t>
  </si>
  <si>
    <t>DEGUSTATION CHARCUTERIE 1,5 KG*</t>
  </si>
  <si>
    <t>DEGUSTATION FROMAGE 1,5 KG*</t>
  </si>
  <si>
    <t>DEGUSTATION LEGUMES 1,5 KG*</t>
  </si>
  <si>
    <t>* à commander 48h à l'avance</t>
  </si>
  <si>
    <t>MINI MACARON 72 PIECES</t>
  </si>
  <si>
    <t>CHIPS LAY'S - 5 paquets de 45 G</t>
  </si>
  <si>
    <t>CACAHUETES 1 KG</t>
  </si>
  <si>
    <t>BISCUITS SALES BELIN 350 G</t>
  </si>
  <si>
    <t>GOBELETS A CAFE CARTON (12 CL) 100 PIECES</t>
  </si>
  <si>
    <t>SPATULES A CAFE 100 PIECES</t>
  </si>
  <si>
    <t>SALADIER DE PRESENTATION 2 PIECES (900 ML / 1400 ML)</t>
  </si>
  <si>
    <t>PANIER BOIS DE PRESENTATION POUR MINI VIENNOISERIES</t>
  </si>
  <si>
    <t>ASSIETTES JETABLES 25 PIECES</t>
  </si>
  <si>
    <t>SACHETS DE COUVERTS 10 PIECES</t>
  </si>
  <si>
    <t>FLUTES A CHAMPAGNE PLASTIQUES 10 PIECES</t>
  </si>
  <si>
    <t>VERRES A PIED PLASTIQUES 10 PIECES</t>
  </si>
  <si>
    <t>SERVIETTES BLANCHES 100 PIECES</t>
  </si>
  <si>
    <t>ROULEAU DE 25 SACS POUBELLES 110 L</t>
  </si>
  <si>
    <t>KIT DE NETTOYAGE</t>
  </si>
  <si>
    <t>LA LIVRAISON</t>
  </si>
  <si>
    <t>DATE DE LIVRAISON</t>
  </si>
  <si>
    <t>SALON</t>
  </si>
  <si>
    <t>NOM DU STAND</t>
  </si>
  <si>
    <t>CONTACT SUR PLACE</t>
  </si>
  <si>
    <t>N° DE PORTABLE SUR PLACE</t>
  </si>
  <si>
    <t>ACOMPTE</t>
  </si>
  <si>
    <t>FACTURATION</t>
  </si>
  <si>
    <t>CHEQUE</t>
  </si>
  <si>
    <t>Chèque à l'ordre : Restaurant &amp; Sites</t>
  </si>
  <si>
    <t>VIREMENT</t>
  </si>
  <si>
    <t>RIB : 30066 10972 00010101202 64
IBAN : FR76 3006 6109 7200 0101 0120 264
BIC : CMCIFRPPCOR</t>
  </si>
  <si>
    <t>CARTE BANCAIRE</t>
  </si>
  <si>
    <t>TYPE :
NUMERO :
EXPIRATION :</t>
  </si>
  <si>
    <t>ADRESSE DE FACTURATION</t>
  </si>
  <si>
    <t>VOTRE BON DE COMMANDE</t>
  </si>
  <si>
    <t>VOTRE NOM</t>
  </si>
  <si>
    <t>SIGNATURE</t>
  </si>
  <si>
    <t>La signature du présent bon de commande entraine l'acceptation des
conditions générales de vente, sans restriction ni réserve</t>
  </si>
  <si>
    <r>
      <rPr>
        <sz val="16"/>
        <color rgb="FFD87C16"/>
        <rFont val="Calibri"/>
        <family val="2"/>
        <scheme val="minor"/>
      </rPr>
      <t>HEURE DE LIVRAISON</t>
    </r>
    <r>
      <rPr>
        <sz val="9"/>
        <color rgb="FFD87C16"/>
        <rFont val="Calibri"/>
        <family val="2"/>
        <scheme val="minor"/>
      </rPr>
      <t xml:space="preserve">
Indiquer une heure fixe - ex : 10h00. Livraison effectuée dans l'heure</t>
    </r>
  </si>
  <si>
    <r>
      <t xml:space="preserve">COORDONNEES DU STAND
</t>
    </r>
    <r>
      <rPr>
        <sz val="12"/>
        <color rgb="FFD87C16"/>
        <rFont val="Calibri"/>
        <family val="2"/>
        <scheme val="minor"/>
      </rPr>
      <t>Hall + Allée + N°</t>
    </r>
  </si>
  <si>
    <r>
      <t xml:space="preserve">Commande &lt;600€ HT - Acompte de 100% à la commande
Commande &gt;600€ HT - Acompte de 50% à la commande
</t>
    </r>
    <r>
      <rPr>
        <i/>
        <sz val="12"/>
        <color theme="1"/>
        <rFont val="Calibri"/>
        <family val="2"/>
        <scheme val="minor"/>
      </rPr>
      <t>Solde de facture à réception</t>
    </r>
  </si>
  <si>
    <t>MENTION
"BON POUR ACCORD"</t>
  </si>
  <si>
    <t>PRIX € HT</t>
  </si>
  <si>
    <t>MONTANT
TOTAL € 
HT</t>
  </si>
  <si>
    <t>MONTANT TOTAL € TTC 
+ FRAIS DE LIVRAISON</t>
  </si>
  <si>
    <t>QUANTITY</t>
  </si>
  <si>
    <t>PRODUCT NAME</t>
  </si>
  <si>
    <t>UNIT PRICE €
NO VAT</t>
  </si>
  <si>
    <t>TOTAL € 
NO VAT</t>
  </si>
  <si>
    <t>Delivery fees 10%</t>
  </si>
  <si>
    <t>VAT RATE</t>
  </si>
  <si>
    <t>TOTAL € WITH VAT
+ DELIVERY FEES</t>
  </si>
  <si>
    <t>YOUR COMPANY</t>
  </si>
  <si>
    <t>COMPANY NAME</t>
  </si>
  <si>
    <t>ADRESS</t>
  </si>
  <si>
    <t>PHONE</t>
  </si>
  <si>
    <t>THE DELIVERY</t>
  </si>
  <si>
    <t>DATE</t>
  </si>
  <si>
    <r>
      <rPr>
        <sz val="16"/>
        <color rgb="FFD87C16"/>
        <rFont val="Calibri"/>
        <family val="2"/>
        <scheme val="minor"/>
      </rPr>
      <t>HOUR</t>
    </r>
    <r>
      <rPr>
        <sz val="9"/>
        <color rgb="FFD87C16"/>
        <rFont val="Calibri"/>
        <family val="2"/>
        <scheme val="minor"/>
      </rPr>
      <t xml:space="preserve">
Mention by the hour - ex : 10h00.
Delivery within the hour</t>
    </r>
  </si>
  <si>
    <t>SHOW / EXHIBITION</t>
  </si>
  <si>
    <r>
      <t xml:space="preserve">STAND INFO
</t>
    </r>
    <r>
      <rPr>
        <sz val="12"/>
        <color rgb="FFD87C16"/>
        <rFont val="Calibri"/>
        <family val="2"/>
        <scheme val="minor"/>
      </rPr>
      <t>Hall + Aisle + N°</t>
    </r>
  </si>
  <si>
    <t>BOOTH NAME</t>
  </si>
  <si>
    <t>CONTACT ON SITE</t>
  </si>
  <si>
    <t>CELL PHONE ON SITE</t>
  </si>
  <si>
    <t>DOWN-PAYMENT POLICY</t>
  </si>
  <si>
    <r>
      <t xml:space="preserve">Order &lt;600€ VAT excl. - Down-payment 100% of the order
Order &gt;600€ vat excl. - Down-payment 50% of the order
</t>
    </r>
    <r>
      <rPr>
        <i/>
        <sz val="12"/>
        <color theme="1"/>
        <rFont val="Calibri"/>
        <family val="2"/>
        <scheme val="minor"/>
      </rPr>
      <t>Balance to be paid upon invoice reception</t>
    </r>
  </si>
  <si>
    <t>BILLING</t>
  </si>
  <si>
    <t>CREDIT CARD</t>
  </si>
  <si>
    <t>TYPE :
NUMBER :
EXPIRATION :</t>
  </si>
  <si>
    <t>BILLING ADRESS</t>
  </si>
  <si>
    <t>YOUR AGREEMENT</t>
  </si>
  <si>
    <t>YOUR NAME</t>
  </si>
  <si>
    <t>Along with the comment
"READ AND APPROVED"</t>
  </si>
  <si>
    <t>By placing an Order, the customer complies with the Terms and Conditions, as defined, without restriction or reservation
conditions générales de vente, sans restriction ni réserve</t>
  </si>
  <si>
    <r>
      <t xml:space="preserve">KIT THE THERMOS 15/20pers. </t>
    </r>
    <r>
      <rPr>
        <sz val="9"/>
        <color theme="1"/>
        <rFont val="Calibri"/>
        <family val="2"/>
        <scheme val="minor"/>
      </rPr>
      <t>- Inclus:  2 thermos d'un litre, gobelets, touillettes, dosettes de lait et sucres bûchette</t>
    </r>
  </si>
  <si>
    <r>
      <t xml:space="preserve">KIT CAFE THERMOS 15/20pers. </t>
    </r>
    <r>
      <rPr>
        <sz val="9"/>
        <color theme="1"/>
        <rFont val="Calibri"/>
        <family val="2"/>
        <scheme val="minor"/>
      </rPr>
      <t>- Inclus:  2 thermos d'un litre, gobelets, touillettes, dosettes de lait et sucres bûchette</t>
    </r>
  </si>
  <si>
    <r>
      <t xml:space="preserve">KIT MACHINE A CAFE </t>
    </r>
    <r>
      <rPr>
        <sz val="9"/>
        <color theme="1"/>
        <rFont val="Calibri"/>
        <family val="2"/>
        <scheme val="minor"/>
      </rPr>
      <t>- Inclus: 1 machine espresso,
192 doses de café, 200 gobelets, touillettes et sucres bûchette</t>
    </r>
  </si>
  <si>
    <r>
      <t xml:space="preserve">KIT MACHINE A CAFE </t>
    </r>
    <r>
      <rPr>
        <sz val="9"/>
        <color theme="1"/>
        <rFont val="Calibri"/>
        <family val="2"/>
        <scheme val="minor"/>
      </rPr>
      <t>- Inclus: 1 machine espresso,
48 doses de café, 50 gobelets, touillettes et sucres bûchette</t>
    </r>
  </si>
  <si>
    <t>KIT COFFEE MACHINE - Included: 1 machine espresso,
48 doses of coffee, 50 cups, stirrers and sugar sticks</t>
  </si>
  <si>
    <t>KIT COFFEE MACHINE - Included: 1 machine espresso,
192 doses of coffee, 200 cups, stirrers and sugar sticks</t>
  </si>
  <si>
    <t>KIT COFFEE THERMOS 15/20pers. - Included:  2 thermos one liter, cups, stirrers, milk doses and sugar sticks</t>
  </si>
  <si>
    <t>KIT TEA THERMOS 15/20pers. - Included:  2 thermos one liter,
cups, stirrers, milk doses and sugar sticks</t>
  </si>
  <si>
    <t>PACK OF 24 DOSES OF ESPRESSO COFFEE</t>
  </si>
  <si>
    <t>PACK OF 24 DOSES OF ESPRESSO DECAFEINATED</t>
  </si>
  <si>
    <t>BOX OF 25 BAGS LIPTON TEA</t>
  </si>
  <si>
    <t>PACK OF 10 MILK DOSES</t>
  </si>
  <si>
    <t>SUGAR STICKS 1KG</t>
  </si>
  <si>
    <t>PACK DE 12 CANS MINUTE MAID APPLE 33 CL</t>
  </si>
  <si>
    <t>PACK DE 12 CANS MINUTE MAID ORANGE 33 CL</t>
  </si>
  <si>
    <t>ORANGE JUICE PAMPRYL 1 LITER</t>
  </si>
  <si>
    <t>PACK OF 12 BOTTLES ORANGINA 50 CL</t>
  </si>
  <si>
    <t>PACK OF 12 BOTTLES COCA COLA 50 CL</t>
  </si>
  <si>
    <t>PACK OF 12 BOTTLES COCA COLA LIGHT 50 CL</t>
  </si>
  <si>
    <t>PACK OF 12 BOTTLES COCA COLA ZERO 50 CL</t>
  </si>
  <si>
    <t>PACK OF 12 CANS HEINEKEN 33 CL</t>
  </si>
  <si>
    <t>MARTINI RED 1 LITER</t>
  </si>
  <si>
    <t>RICARD 1 LITER</t>
  </si>
  <si>
    <t>CHEVERNY WHITE WINE 75 CL</t>
  </si>
  <si>
    <t>CHABLIS WHITE WINE 75 CL</t>
  </si>
  <si>
    <t>SAUMUR CHAMPIGNY RED 75 CL</t>
  </si>
  <si>
    <t>BORDEAUX RED WINE 75 CL</t>
  </si>
  <si>
    <t>Don't forget …</t>
  </si>
  <si>
    <t>ICE BAG 3 KG</t>
  </si>
  <si>
    <t>BOTTLE OPENER</t>
  </si>
  <si>
    <t>BREAKFAST PACKAGE 10 PERS.</t>
  </si>
  <si>
    <t>PACK OF 15 FRENCH MINI PASTRIES</t>
  </si>
  <si>
    <t>Sandwich baguette ham and emmental cheese + Mineral water 50 CL + Today's pastry</t>
  </si>
  <si>
    <t>PAIN LONG SURPRISE 34 PIECES</t>
  </si>
  <si>
    <t>BRIOCHETTES COCKTAIL 20 PIECES</t>
  </si>
  <si>
    <t>TRAY OF CANAPES MONT BLANC 40 PIECES</t>
  </si>
  <si>
    <t>TRAY OF CANAPES GOURMAND 40 PIECES</t>
  </si>
  <si>
    <t>COCKTAIL PACKAGE 10 PERS.</t>
  </si>
  <si>
    <t>BASKET OF DELICATESSEN 1,5 KG*</t>
  </si>
  <si>
    <t>BASKET OF CHEESES 1,5 KG*</t>
  </si>
  <si>
    <t>BASKETS OF VEGETABLES 1,5 KG*</t>
  </si>
  <si>
    <t>* to be order 48h in advance</t>
  </si>
  <si>
    <t>CHIPS LAY'S - 5 BAGS OF 45 G</t>
  </si>
  <si>
    <t>PEANUTS 1 KG</t>
  </si>
  <si>
    <t>CRACKERS BELIN 350 G</t>
  </si>
  <si>
    <t>DISPOSABLE CUPS (20 CL) 50 PIECES</t>
  </si>
  <si>
    <t>CARTON COFFEE CUPS (12 CL) 100 PIECES</t>
  </si>
  <si>
    <t>CARTON TEA CUPS (20 CL) 50 PIECES</t>
  </si>
  <si>
    <t>STIRRERS 100 PIECES</t>
  </si>
  <si>
    <t>PRESENTATION BOWLS 2 PIECES (900 ML / 1400 ML)</t>
  </si>
  <si>
    <t>PRESENTATION BASKET FOR PASTRIES</t>
  </si>
  <si>
    <t>DISPOSABLE PLATES 25 PIECES</t>
  </si>
  <si>
    <t>SET OF DISPOSABLE CUTTLERY 10 PIECES</t>
  </si>
  <si>
    <t>PLASTIC CHAMPAGNE FLUTES 10 PIECES</t>
  </si>
  <si>
    <t>PLASTIC WINE GLASSES 10 PIECES</t>
  </si>
  <si>
    <t>DISPOSABLE PAPER NAPKINS 100 PIECES</t>
  </si>
  <si>
    <t>TRASH BAGS 110 LITERS X 25</t>
  </si>
  <si>
    <t>CLEANING SET</t>
  </si>
  <si>
    <r>
      <t xml:space="preserve">                                           </t>
    </r>
    <r>
      <rPr>
        <sz val="11"/>
        <color rgb="FFD87C16"/>
        <rFont val="Calibri"/>
        <family val="2"/>
        <scheme val="minor"/>
      </rPr>
      <t>BOISSONS CHAUDES</t>
    </r>
  </si>
  <si>
    <t xml:space="preserve">                                           BOISSONS FRAICHES ET ALCOOLS</t>
  </si>
  <si>
    <t xml:space="preserve">                                           GAMME ALIMENTAIRE - PETIT DEJEUNER et PAUSE SUCREE</t>
  </si>
  <si>
    <t xml:space="preserve">                                           GAMME ALIMENTAIRE - LUNCH BOX</t>
  </si>
  <si>
    <t xml:space="preserve">                                           GAMME PLATEAUX REPAS - Petite bouteille d'eau incluse (Minimum de commande 75.00 €)</t>
  </si>
  <si>
    <t xml:space="preserve">                                           GAMME COCKTAIL - Pièces Salées et Sucrées</t>
  </si>
  <si>
    <t xml:space="preserve">                                           GAMME SNACKING / APERITIF</t>
  </si>
  <si>
    <t xml:space="preserve">                                           MATERIEL JETABLE ET DIVERS</t>
  </si>
  <si>
    <t>RECAPITULATIF GENERAL DE VOTRE COMMANDE</t>
  </si>
  <si>
    <t>TOTAL FOR THIS ORDER IS</t>
  </si>
  <si>
    <t xml:space="preserve">                                    WARM DRINKS</t>
  </si>
  <si>
    <t xml:space="preserve">                                    COLD DRINKS AND ALCOHOL</t>
  </si>
  <si>
    <t xml:space="preserve">                                    FOOD - BREAKFAST and COFFEE BREAK</t>
  </si>
  <si>
    <t xml:space="preserve">                                    FOOD - LUNCH BAG</t>
  </si>
  <si>
    <t xml:space="preserve">                                    LUNCH TRAYS - Small water included (minimum order 75€)</t>
  </si>
  <si>
    <t xml:space="preserve">                                    COCKTAIL COLLECTION - Salted and Sweets</t>
  </si>
  <si>
    <t xml:space="preserve">                                    SNACKING / APERITIF</t>
  </si>
  <si>
    <t xml:space="preserve">                                    DISPOSABLE MATERIALS AND MISCELLANEOUS</t>
  </si>
  <si>
    <t>SNACKING KIT 10 PERS.</t>
  </si>
  <si>
    <t>EVIAN 1,5 LITRE</t>
  </si>
  <si>
    <t>BADOIT ROUGE 1L</t>
  </si>
  <si>
    <t>BADOIT VERTE 1L</t>
  </si>
  <si>
    <t>PACK DE 12 BOUTEILLES BADOIT 50 CL</t>
  </si>
  <si>
    <t>ARTICLE 1-DEFINITIONS</t>
  </si>
  <si>
    <t>Certains de nos produits étant décongelés par nos soins, le Client s'engage à ne pas</t>
  </si>
  <si>
    <t>recongeler ces produits.</t>
  </si>
  <si>
    <t>Chaque fois qu'ils seront utilisés dans le présent Contrat ou en relation avec son exécution,</t>
  </si>
  <si>
    <t>les termes suivants auront le sens défini ci-après :</t>
  </si>
  <si>
    <t>CLIENT désigne le bénéficiaire des Prestations ;</t>
  </si>
  <si>
    <t>PRESTATAIRE désigne la société du groupe ELIOR exécutant la Prestation, telle</t>
  </si>
  <si>
    <t>qu'identifiée en bas de page du présent document ;</t>
  </si>
  <si>
    <t>CONDITIONS GENERALES désignent le présent document ;</t>
  </si>
  <si>
    <t>COMMANDE désigne les conditions particulières convenues entre les Parties précisant</t>
  </si>
  <si>
    <t>notamment l'identité du Client, les Prestations et le prix ;</t>
  </si>
  <si>
    <t>CONTRAT désigne le contrat de services conclu entre le Prestataire et le Client visé au 2.3 ;</t>
  </si>
  <si>
    <t>PARTIE(S) désigne(nt) indifféremment le Prestataire et/ou le Client ;</t>
  </si>
  <si>
    <t>PRESTATION(S) désigne(nt) la (ou les) prestation(s) confiée(s) par le Client au Prestataire,</t>
  </si>
  <si>
    <t>telle(s) que précisée(s) dans la Commande</t>
  </si>
  <si>
    <t>ARTICLE 2 - OBJET ET PIECES CONTRACTUELLES</t>
  </si>
  <si>
    <t>2.1 Le présent document a pour objet de définir les conditions générales dans lesquelles le</t>
  </si>
  <si>
    <t>Prestataire commercialise des Prestations de restauration livrée sur stand. Toute autre</t>
  </si>
  <si>
    <t>Prestation confiée au Prestataire sera régie par les Conditions Générales de vente du</t>
  </si>
  <si>
    <t>2.2 Les Conditions Générales prévalent sur toute condition d'achat, sauf dérogation formelle et</t>
  </si>
  <si>
    <t>expresse du Prestataire figurant sur la Commande.</t>
  </si>
  <si>
    <t>2.3 Les Présentes Conditions Générales sont complétées et /ou modifiées par la Commande</t>
  </si>
  <si>
    <t>avec laquelle elles forment, de façon indissociable, le Contrat.</t>
  </si>
  <si>
    <t>2.4 Le fait pour le Client de confirmer sa Commande sur le site internet</t>
  </si>
  <si>
    <t>www.eliance-parcexpos.com (en cliquant sur le bouton "confirmer ma commande") vaut</t>
  </si>
  <si>
    <t>acceptation pleine et entière des présentes Conditions Générales dans leur intégralité. De</t>
  </si>
  <si>
    <t>même, le fait pour le Client de renvoyer signé le bon de commande joint au devis du</t>
  </si>
  <si>
    <t>Prestataire et/ou de demander d'exécuter les Prestations mentionnées sur le devis du</t>
  </si>
  <si>
    <t>acceptation dudit devis et des Conditions Générales.</t>
  </si>
  <si>
    <t>2.5 Le Client s'engage à respecter et à faire respecter toutes les dispositions énoncées dans le</t>
  </si>
  <si>
    <t>présent document, ainsi que les prescriptions légales et réglementaires.</t>
  </si>
  <si>
    <t>ARTICLE 3 - MODALITES DE RESERVATION</t>
  </si>
  <si>
    <t>3.1 Sauf indication contraire sur le devis, sa durée de validité est de huit jours ouvrés à</t>
  </si>
  <si>
    <t>compter de la date de son émission.</t>
  </si>
  <si>
    <t>3.2 Pré-commande sur internetD :es pré-commandes peuvent être passées via le site internet</t>
  </si>
  <si>
    <t>www.eliance-parcexpos.com selon la procédure suivante :</t>
  </si>
  <si>
    <t>1/ Le Client sélectionne le contenu de son panier et le valide</t>
  </si>
  <si>
    <t>2/ Le Client s'identifie (création de compte ou saisie de l'identifiant et du mot de passe si le</t>
  </si>
  <si>
    <t>compte est déja crée)</t>
  </si>
  <si>
    <t>3/ Le Client valide les informations concernant sa livraison (pavillon, N° de stand, ...). La</t>
  </si>
  <si>
    <t>pré-commande parvient automatiquement au Prestataire par messagerie électronique. Le</t>
  </si>
  <si>
    <t>prestataire adresse un devis auquel est joint un bon de commande.</t>
  </si>
  <si>
    <t>3.3 Réservation :Pour réserver, le Client doit retourner signé au Prestataire le bon de commande</t>
  </si>
  <si>
    <t>joint au devis du Prestataire. Ce bon de commande ainsi que le devis auquel il se réfère</t>
  </si>
  <si>
    <t>constituent la Commande.</t>
  </si>
  <si>
    <t>La réservation ne deviendra définitive qu'après réception par le Prestataire, dans le délai de</t>
  </si>
  <si>
    <t>validité imparti, de la Commande signée par le Client et du paiement de 50% du montant TTC</t>
  </si>
  <si>
    <t>ladite Commande à titre d'arrhes (paiement intégral de ladite Commande si son montant est</t>
  </si>
  <si>
    <t>inférieur ou égal à 600 Euros HT).</t>
  </si>
  <si>
    <t>Aucune réservation ne sera enregistrée en l'absence de Commande signée et/ou du paiement</t>
  </si>
  <si>
    <t>des arrhes susvisé.</t>
  </si>
  <si>
    <t>Le montant minimum de Commande par livraison est fixé à 50 Euros HT pour toute Prestation</t>
  </si>
  <si>
    <t>livrée dans les parcs d'exposition (Porte de Versailles, Villepinte, Le Bourget) et à 200 Euros</t>
  </si>
  <si>
    <t>pour toute livraison effectuée sur les autres sites de Paris et de la région parisienne.</t>
  </si>
  <si>
    <t>Toute Commande de produits frais pour le lendemain doit être effectuée avant 15 heures.</t>
  </si>
  <si>
    <t>Passé ce délai, toute demande de modification à la hausse de la quantité de produits</t>
  </si>
  <si>
    <t>prise en compte par le Prestataire sous réserve des stocks disponibles.</t>
  </si>
  <si>
    <t>ARTICLE 4 - PRIX</t>
  </si>
  <si>
    <t>Sauf stipulations contraires, tous les tarifs du Prestataire s'entendent en euro hors taxe et</t>
  </si>
  <si>
    <t>hors livraison. Ces prix seront majorés des taxes en vigueur au jour de la Prestation et des</t>
  </si>
  <si>
    <t>Les frais de livraison représentent 10% du montant hors taxes de la Commande. En cas</t>
  </si>
  <si>
    <t>d'absence du Client lors de la livraison à la date et heure de livraison convenues, le client</t>
  </si>
  <si>
    <t>redevable des frais supplémentaires de livraison mentionnés au devis (ou à défaut dans la</t>
  </si>
  <si>
    <t>brochure tarifaire du Prestataire).</t>
  </si>
  <si>
    <t>Toute taxe ou charge nouvelle qui pourrait être créée ou toute modification de charges ou</t>
  </si>
  <si>
    <t>taxes actuelles entraînerait automatiquement le réajustement des prix du Prestataire.</t>
  </si>
  <si>
    <t>Ces prix correspondent à des Prestations réalisées en France métropolitaine. Dès que la</t>
  </si>
  <si>
    <t>réservation est devenue définitive conformément à l'article ci-dessus, les tarifs du Prestataire</t>
  </si>
  <si>
    <t>ne seront plus négociables et s'entendront fermes et définitifs.</t>
  </si>
  <si>
    <t>De même, le type de Prestations alimentaires ne pourra être modifié sans l'accord du</t>
  </si>
  <si>
    <t>Prestataire.</t>
  </si>
  <si>
    <t>ARTICLE 5 - LIVRAISON - RECLAMATION</t>
  </si>
  <si>
    <t>Le contrôle de la Commande doit être effectué obligatoirement à la livraison en présence du</t>
  </si>
  <si>
    <t>livreur. Chaque livraison donne lieu à l'établissement d'un bon de livraison signé par le Client</t>
  </si>
  <si>
    <t>dont le Client garde un exemplaire.</t>
  </si>
  <si>
    <t>Aucune réclamation ne sera prise en compte par le Prestataire lorsqu'elle ne sera pas</t>
  </si>
  <si>
    <t>mentionnée sur ce bon, lors de la livraison. Aucune marchandise ne peut être reprise, ni</t>
  </si>
  <si>
    <t>échangée, par mesure d'hygiène.</t>
  </si>
  <si>
    <t>La responsabilité du Prestataire ne pourra être engagée si l'accessibilité du lieu de livraison</t>
  </si>
  <si>
    <t>est difficile voire impossible.</t>
  </si>
  <si>
    <t>Le Prestataire décline toute responsabilité dans le cas où les marchandises livrées ne sont</t>
  </si>
  <si>
    <t>pas stockées dans des conditions optimales (Maxi +4°) ou à défaut consommés</t>
  </si>
  <si>
    <t>dans l'heure au plus tard.</t>
  </si>
  <si>
    <t>La responsabilité du Prestataire ne saurait être recherchée en cas de non respect par le</t>
  </si>
  <si>
    <t>Client des conditions de stockage, de conservation et d'utilisation des produits vendus.</t>
  </si>
  <si>
    <t>Le Prestataire attire tout particulièrement l'attention du Client sur la nécessité de respecter</t>
  </si>
  <si>
    <t>impérativement les dates limites de consommation des produits vendus ainsi que leur mode</t>
  </si>
  <si>
    <t>conservation entre le moment de leur livraison et celui de leur consommation.</t>
  </si>
  <si>
    <t>ARTICLE 6 - ANNULATION - MODIFICATION</t>
  </si>
  <si>
    <t>6.1 Annulation - Modification par le Client ou du fait du Client :</t>
  </si>
  <si>
    <t>Toute annulation ou modification par le Client de la Commande devra être portée à la</t>
  </si>
  <si>
    <t>connaissance du Prestataire au moins 48 heures ouvrées avant la date de livraison, par écrit</t>
  </si>
  <si>
    <t>En cas d'annulation de la Prestation par le Client ou du fait du Client pour quelle cause que</t>
  </si>
  <si>
    <t>ce soit dans les 48 heures ouvrées précédents la date de réalisation de la Prestation : le</t>
  </si>
  <si>
    <t>redevable de la totalité du montant TTC de la Prestation annulée.</t>
  </si>
  <si>
    <t>Aucune modification à la baisse de la quantité des produits commandés n'est possible.</t>
  </si>
  <si>
    <t>6.2 Annulation par le Prestataire (hors force majeure) :</t>
  </si>
  <si>
    <t>Toute annulation par le Prestataire de la Prestation sera portée à la connaissance du Client</t>
  </si>
  <si>
    <t>par écrit. Le Prestataire devra alors rembourser au Client le double des arrhes versées par ce</t>
  </si>
  <si>
    <t>6.3 Annulation - Modification en cas de force majeure ou du fait d'un tiers :</t>
  </si>
  <si>
    <t>Le Prestataire pourra se dégager de ses obligations ou en suspendre l'exécution, s'il se</t>
  </si>
  <si>
    <t>trouve dans l'impossibilité de les assumer par suite d'un cas de force majeure (guerres,</t>
  </si>
  <si>
    <t>manifestations, sinistres quelconques affectant ses installations...) ou du fait d'un tiers. En cas</t>
  </si>
  <si>
    <t>d'annulation par le Prestataire de la Prestation commandée du fait d'un cas de force majeure</t>
  </si>
  <si>
    <t>de toute autre cause extérieure au Prestataire, le Prestataire reversera au Client à titre de</t>
  </si>
  <si>
    <t>dédommagement les sommes déjà versées par ce dernier, au titre de ladite Prestation</t>
  </si>
  <si>
    <t>Sont notamment considérés comme un cas de force majeure ou cause extérieure au</t>
  </si>
  <si>
    <t>Prestataire la guerre, les émeutes, les manifestations / grèves, tout événement</t>
  </si>
  <si>
    <t>inondation...), blocage ou difficultés de circulation, tout sinistre affectant les installations de</t>
  </si>
  <si>
    <t>l'établissement du Prestataire.</t>
  </si>
  <si>
    <t>ARTICLE 7 - CONDITIONS DE FACTURATION ET DE REGLEMENT</t>
  </si>
  <si>
    <t>La facture diminuée des arrhes déjà versées par le Client sera émise dès réalisation de la</t>
  </si>
  <si>
    <t>Prestation facturée. Sauf accord contraire des Parties, les factures du Prestataire sont</t>
  </si>
  <si>
    <t>payables immédiatement et sans délai.</t>
  </si>
  <si>
    <t>Les paiements sont effectués par virement ou à défaut par chèque ou autre mode de</t>
  </si>
  <si>
    <t>paiement accepté par le Prestataire. Aucun escompte ne sera consenti an cas de paiement</t>
  </si>
  <si>
    <t>somme non payée à la date d'exigibilité mentionnée sur la facture, donnera lieu de plein droit</t>
  </si>
  <si>
    <t>et sans mise en demeure préalable, au paiement d'intérêts de retard au taux égal à trois fois</t>
  </si>
  <si>
    <t>de l'intérêt légal.</t>
  </si>
  <si>
    <t>En outre, en application des articles L441-6 et D441-5 du code du commerce, tout</t>
  </si>
  <si>
    <t>professionnel en situation de retard de paiement sera de plein droit débiteur d'une indemnité</t>
  </si>
  <si>
    <t>pour frais de recouvrement de 40 Euros, et ce dans préjudice du droit pour le Prestateire de</t>
  </si>
  <si>
    <t>réclamer une indemnisation complémentaire si les frais de recouvrement exposés sont</t>
  </si>
  <si>
    <t>supérieurs à cette indemnité.</t>
  </si>
  <si>
    <t>ARTICLE 8 - ASSURANCE - RESPONSABILITES</t>
  </si>
  <si>
    <t>Le Prestataire décline toute responsabilité pour les dommages occasionés de quelque nature</t>
  </si>
  <si>
    <t>qu'ils soient, et en particulier incendie, vol, perte, dégradation, susceptibles d'atteindre les</t>
  </si>
  <si>
    <t>ou matériels apportés par le Client et/ou les participants à l'occasion de la manifestation. A</t>
  </si>
  <si>
    <t>cet effet, le Client s'engage à renoncer et à faire renoncer ses assureurs à tout recours à</t>
  </si>
  <si>
    <t>du Prestataire et de ses assureurs et à garantir le Prestataire de tout recours qui pourrait être</t>
  </si>
  <si>
    <t>engagé à ce titre par les participants à son encontre et celle de ses assureurs. En outre, le</t>
  </si>
  <si>
    <t>Client sera seul responsable de toute perte, casse, dégradation, acte de vandalisme, ou vol</t>
  </si>
  <si>
    <t>qui pourraient être causés apr les participants et/ou par le personnel dont il a la charge, sur</t>
  </si>
  <si>
    <t>et le matériel appartenant au Prestataire ou sur ceux mis à la disposition du Client</t>
  </si>
  <si>
    <t>ARTICLE 9 - STATUT DU PERSONNEL</t>
  </si>
  <si>
    <t>Le personnel du Prestataire affecté à la réalisation des Prestations, reste en tout état de</t>
  </si>
  <si>
    <t>cause sous le lien de subordination exclusif du Prestataire, qui assure l'autorité hiérarchique</t>
  </si>
  <si>
    <t>disciplinaire et la gestion administrative, comptable et sociale de son personnel. Le personnel</t>
  </si>
  <si>
    <t>ne peut en aucun cas être considéré comme des salariés du Client.</t>
  </si>
  <si>
    <t>ARTICLE 10 - CLAUSES DIVERSES</t>
  </si>
  <si>
    <t>Le Client autorise gracieusement le Prestataire à faire état du Contrat, du nom et/ou logo</t>
  </si>
  <si>
    <t>Client et d'une description succincte des Prestations, à titre de références commerciales, sur</t>
  </si>
  <si>
    <t>supports présents ou à venir et dans tous pays dans lequel le Prestataire dispose d'un</t>
  </si>
  <si>
    <t>établissement. La présente autorisation est valable pendant la durée du Contrat et les cinq</t>
  </si>
  <si>
    <t>Le fait pour le Prestataire de ne pas se prévaloir d'une ou plusieurs stipulations des</t>
  </si>
  <si>
    <t>Conditions Générales / Contrat ne vaut pas renonciation à celle(s)-ci.</t>
  </si>
  <si>
    <t>Les informations nominatives concernant les personnes physiques, recueillies à l'occasion du</t>
  </si>
  <si>
    <t>Contrat, ne seront utilisées et communiquées, que pour les seules nécessités de gestion</t>
  </si>
  <si>
    <t>administrative, d'exécution du Contrat ou d'actions commerciales ou pour satisfaire aux</t>
  </si>
  <si>
    <t>obligations légales ou réglementaires. Le Client pourra exercer les droits d'accès et de</t>
  </si>
  <si>
    <t>rectification aux conditions prévues par la législation en vigueur à l'adresse précisée dans la</t>
  </si>
  <si>
    <t>Commande ou à défaut au siège social du Prestataire.</t>
  </si>
  <si>
    <t>ARTICLE 11 - LOI APPLICABLE ET REGLEMENT DES LITIGES</t>
  </si>
  <si>
    <t>La loi applicable est la loi Française.</t>
  </si>
  <si>
    <t>En cas de différends entre les parties sur la formation, l'interprétation, l'éxécution, l'annulation</t>
  </si>
  <si>
    <t>des présentes, les Parties s'efforceront d'y mettre un terme amiable. A défaut, les tribunaux</t>
  </si>
  <si>
    <t>de Paris sont seuls compétents.</t>
  </si>
  <si>
    <t xml:space="preserve">Restaurants et Sites, SAS au capital de 4 336 000 Euros immatriculée au RCS de NANTERRE sous le n° 349 812 867, </t>
  </si>
  <si>
    <t>ayant son siège social Tour Égée, 11 allée de l'Arche 92032 PARIS LA DEFENSE</t>
  </si>
  <si>
    <t>CONDITIONS GENERALES DE VENTE</t>
  </si>
  <si>
    <t>CODE</t>
  </si>
  <si>
    <t>VS001</t>
  </si>
  <si>
    <t>VS002</t>
  </si>
  <si>
    <t>VS111</t>
  </si>
  <si>
    <t>VS112</t>
  </si>
  <si>
    <t>VS003</t>
  </si>
  <si>
    <t>VS004</t>
  </si>
  <si>
    <t>VS005</t>
  </si>
  <si>
    <t>VS006</t>
  </si>
  <si>
    <t>VS007</t>
  </si>
  <si>
    <t>VS020</t>
  </si>
  <si>
    <t>VS021</t>
  </si>
  <si>
    <t>VS024</t>
  </si>
  <si>
    <t>VS023</t>
  </si>
  <si>
    <t>VS022</t>
  </si>
  <si>
    <t>VS025</t>
  </si>
  <si>
    <t>VS027</t>
  </si>
  <si>
    <t>VS026</t>
  </si>
  <si>
    <t>VS028</t>
  </si>
  <si>
    <t>VS029</t>
  </si>
  <si>
    <t>VS030</t>
  </si>
  <si>
    <t>VS031</t>
  </si>
  <si>
    <t>VS032</t>
  </si>
  <si>
    <t>VS033</t>
  </si>
  <si>
    <t>VS035</t>
  </si>
  <si>
    <t>VS036</t>
  </si>
  <si>
    <t>VS034</t>
  </si>
  <si>
    <t>VS051</t>
  </si>
  <si>
    <t>VS050</t>
  </si>
  <si>
    <t>VS047</t>
  </si>
  <si>
    <t>VS048</t>
  </si>
  <si>
    <t>VS049</t>
  </si>
  <si>
    <t>VS045</t>
  </si>
  <si>
    <t>VS046</t>
  </si>
  <si>
    <t>VS043</t>
  </si>
  <si>
    <t>VS044</t>
  </si>
  <si>
    <t>VS040</t>
  </si>
  <si>
    <t>VS041</t>
  </si>
  <si>
    <t>VS054</t>
  </si>
  <si>
    <t>VS055</t>
  </si>
  <si>
    <t>VS113</t>
  </si>
  <si>
    <t>VS008</t>
  </si>
  <si>
    <t>VS114</t>
  </si>
  <si>
    <t>VS086</t>
  </si>
  <si>
    <t>VS087</t>
  </si>
  <si>
    <t>VS088</t>
  </si>
  <si>
    <t>VS083</t>
  </si>
  <si>
    <t>VS080</t>
  </si>
  <si>
    <t>VS081</t>
  </si>
  <si>
    <t>VS082</t>
  </si>
  <si>
    <t>VS084</t>
  </si>
  <si>
    <t>VS085</t>
  </si>
  <si>
    <t>VS060</t>
  </si>
  <si>
    <t>VS061</t>
  </si>
  <si>
    <t>VS062</t>
  </si>
  <si>
    <t>VS063</t>
  </si>
  <si>
    <t>VS064</t>
  </si>
  <si>
    <t>VS065</t>
  </si>
  <si>
    <t>VS066</t>
  </si>
  <si>
    <t>VS067</t>
  </si>
  <si>
    <t>VS123</t>
  </si>
  <si>
    <t>VS074</t>
  </si>
  <si>
    <t>VS076</t>
  </si>
  <si>
    <t>VS075</t>
  </si>
  <si>
    <t>VS068</t>
  </si>
  <si>
    <t>VS069</t>
  </si>
  <si>
    <t>VS070</t>
  </si>
  <si>
    <t>VS072</t>
  </si>
  <si>
    <t>VS073</t>
  </si>
  <si>
    <t>VS013</t>
  </si>
  <si>
    <t>VS011</t>
  </si>
  <si>
    <t>VS010</t>
  </si>
  <si>
    <t>VS009</t>
  </si>
  <si>
    <t>VS100</t>
  </si>
  <si>
    <t>VS101</t>
  </si>
  <si>
    <t>VS102</t>
  </si>
  <si>
    <t>VS103</t>
  </si>
  <si>
    <t>VS104</t>
  </si>
  <si>
    <t>VS105</t>
  </si>
  <si>
    <t>VS106</t>
  </si>
  <si>
    <t>VS107</t>
  </si>
  <si>
    <t>VS108</t>
  </si>
  <si>
    <t>VS109</t>
  </si>
  <si>
    <t>VS110</t>
  </si>
  <si>
    <t>GOBELETS A THÉ CARTON (20 CL) 50 PIECES</t>
  </si>
  <si>
    <t>VS134</t>
  </si>
  <si>
    <t xml:space="preserve">                       LE MINIMUM DE COMMANDE EST DE 50,00€ PAR LIVRAISON</t>
  </si>
  <si>
    <t xml:space="preserve">                  MINIMUM OF ORDER IS 50,00€ PER DELIVERY</t>
  </si>
  <si>
    <t>BANK TRANSFER</t>
  </si>
  <si>
    <t>VS089</t>
  </si>
  <si>
    <t>Sandwich baguette poulet crudités + Eau 50 CL + Dessert du jour</t>
  </si>
  <si>
    <t>Sandwich baguette jambon emmental + Eau 50 CL + Dessert du jour</t>
  </si>
  <si>
    <t>VS090</t>
  </si>
  <si>
    <t>Sandwich baguette tomate mozzarella + Eau 50 CL + Dessert du jour</t>
  </si>
  <si>
    <t>Sandwich baguette thon + Eau 50 CL + Dessert du jour</t>
  </si>
  <si>
    <t>Sandwich baguette tomato mozzarella cheese + Mineral water 50 CL + Today's pastry</t>
  </si>
  <si>
    <t>Sandwich baguette chicken and vegetables + Mineral water 50 CL + Today's pastry</t>
  </si>
  <si>
    <t>Sandwich baguette tuna + Mineral water 50 CL + Today's pastry</t>
  </si>
  <si>
    <t>ASSORTIMENT DE 40 MINI MORICETTES</t>
  </si>
  <si>
    <t>ASSORTIMENT DE 24 MINI BAGEL BRIOCHE</t>
  </si>
  <si>
    <t>ASSORTMENT OF 40 MINI MORICETTES</t>
  </si>
  <si>
    <t>TRAY OF 24 MINI BAGEL</t>
  </si>
  <si>
    <t>NECTAR DE FRUITS EXOTIC PAMPRYL 1 LITRE</t>
  </si>
  <si>
    <t>COCA COLA 1,25 LITRE</t>
  </si>
  <si>
    <t>COCA COLA LIGHT 1,25 LITRE</t>
  </si>
  <si>
    <t>COCA COLA ZERO 1,25 LITRE</t>
  </si>
  <si>
    <t>SPRITE 1,25 LITRE</t>
  </si>
  <si>
    <t>PACK DE 6 BOUTEILLES VOLVIC 1,5 LITRE</t>
  </si>
  <si>
    <t>PACK DE 12 BOUTEILLES VOLVIC 50 CL</t>
  </si>
  <si>
    <t>PACK DE 12 CANETTES HEINEKEN O.O 33 CL</t>
  </si>
  <si>
    <t>CHAMPAGNE VRANKEN  75 CL</t>
  </si>
  <si>
    <t>JUS TROPICANA 1 LITRE</t>
  </si>
  <si>
    <t>CANAPES TRADITION 54 PIECES</t>
  </si>
  <si>
    <t>MINI FINANCIER 48 PIECES</t>
  </si>
  <si>
    <t>BROCHETTES DE FRUITS 28 PIECES</t>
  </si>
  <si>
    <t>PLATEAU DE PETITS FOURS TRADITION SUCRES 48 PIECES</t>
  </si>
  <si>
    <t>COLLECTION PATES A CHOUX 53 PIECES</t>
  </si>
  <si>
    <t>TROPICANA LITRE 1 LITRE</t>
  </si>
  <si>
    <t>COCA COLA 1,25 LITER</t>
  </si>
  <si>
    <t>COCA COLA LIGHT 1,25 LITER</t>
  </si>
  <si>
    <t>COCA COLA ZERO 1,25 LITER</t>
  </si>
  <si>
    <t>HEINEKEN 8 LITRES - Inclus : 1 fût 8 litres,
 systems beertender et 20 gobelets</t>
  </si>
  <si>
    <t>HEINEKEN 8 LITERS - Included : 1 barrel 8 liters,
 beertender systems and 20 cups</t>
  </si>
  <si>
    <t>CHAMPAGNE VRANKEN 75 CL</t>
  </si>
  <si>
    <t xml:space="preserve">TRAY OF CANAPES TRADITION  54  PIECES </t>
  </si>
  <si>
    <t>FRUIT SKEWERS 28 PIECES</t>
  </si>
  <si>
    <t>SWEET PETITS FOURS 48 PIECES</t>
  </si>
  <si>
    <t>PETITS FOURS HAUTE COUTURE 48 PIECES</t>
  </si>
  <si>
    <t>ASSORTMENT 48 SWEET CAKES</t>
  </si>
  <si>
    <t>SWEET BISCUITS  1 KG</t>
  </si>
  <si>
    <t>GOBELETS CRISTAL PLASTIQUES (20 CL) 50 PIECES</t>
  </si>
  <si>
    <t>CHEVERNY BLANC AOC 75 CL</t>
  </si>
  <si>
    <t>CHABLIS BLANC AOC 75 CL</t>
  </si>
  <si>
    <t>BORDEAUX ROUGE AOC 75 CL</t>
  </si>
  <si>
    <t>SAUMUR CHAMPIGNY ROUGE AOC 75 CL</t>
  </si>
  <si>
    <t>Salade Parisienne + Eau 50 CL + Dessert du jour</t>
  </si>
  <si>
    <t>CORBEILLE DE FRUITS FRAIS 3 KG*</t>
  </si>
  <si>
    <t>COFFRET BISCUITS SUCRES 1KG</t>
  </si>
  <si>
    <t>Caesar Salad + Mineral water 50 CL + Today's pastry</t>
  </si>
  <si>
    <t>Parisian Salad + Mineral water 50 CL + Today's pastry</t>
  </si>
  <si>
    <t>EXOTIC FRUITS NECTAR PAMPRYL 1 LITER</t>
  </si>
  <si>
    <t>FRESH FRUITS BASKET 3KG*</t>
  </si>
  <si>
    <t xml:space="preserve">
IBAN : FR76 3006 6109 7200 0101 0120 264
BIC : CMCIFRPPCOR</t>
  </si>
  <si>
    <t>VS124</t>
  </si>
  <si>
    <t>VS077</t>
  </si>
  <si>
    <t>VS071</t>
  </si>
  <si>
    <t>VS091</t>
  </si>
  <si>
    <t>VS050-0</t>
  </si>
  <si>
    <t>VS037</t>
  </si>
  <si>
    <t>VS018</t>
  </si>
  <si>
    <t>VS137</t>
  </si>
  <si>
    <t>VS138</t>
  </si>
  <si>
    <t>1 FONTAINE A EAU + 2 BONBONNES + GOBELETS</t>
  </si>
  <si>
    <t>1 BONBONNE A EAU 18 L</t>
  </si>
  <si>
    <t>1 WATER COOLER + 2 JUGS + PLASTIC CUPS</t>
  </si>
  <si>
    <t>1 JUG 18 L</t>
  </si>
  <si>
    <t>1 FUT HEINEKEN - 8 Litres</t>
  </si>
  <si>
    <t>1 BARREL  HEINEKEN - 8 Litres</t>
  </si>
  <si>
    <t xml:space="preserve">SAC DE GLACE - 3 KG </t>
  </si>
  <si>
    <t xml:space="preserve">DELISS - BEEF "POT AU FEU" </t>
  </si>
  <si>
    <t xml:space="preserve">DELISS - SALMON , FUSILLI PASTA </t>
  </si>
  <si>
    <t xml:space="preserve">DELISS - CHICKEN BREAST &amp; GRATIN DAUPHINOIS  </t>
  </si>
  <si>
    <t xml:space="preserve">DELISS - FILET DE POULET &amp; GRATIN DAUPHINOIS </t>
  </si>
  <si>
    <t xml:space="preserve">DELISS - PAVE DE SAUMON COCOTTE DE FUSILLI </t>
  </si>
  <si>
    <t xml:space="preserve">DELISS - POT AU FEU DE BŒUF &amp; MOUTARDE DE MEAUX </t>
  </si>
  <si>
    <t xml:space="preserve">ESSENTIEL - FILET DE POULE, POLENTA CREMEUSE </t>
  </si>
  <si>
    <t>ESSENTIEL - FILET DE CABILLAUD SAUCE CITRONNEE</t>
  </si>
  <si>
    <t xml:space="preserve">ESSENTIEL - ROTI DE BŒUF, ORZO &amp; CREME DE CHAMPIGNONS </t>
  </si>
  <si>
    <t xml:space="preserve">ESSENTIEL - CHICKEN BREAST &amp; CREAMY POLENTA </t>
  </si>
  <si>
    <t xml:space="preserve">ESSENTIEL - COD FILET, LEMON SAUCE </t>
  </si>
  <si>
    <t xml:space="preserve">ESSENTIEL - ROASTED BEEF, ORZO &amp; MUSHROOM SAUCE  </t>
  </si>
  <si>
    <t>MERCI D'ENVOYER  VOTRE BON DE COMMANDE PAR MAIL A L'ADRESSE : elior.pdv@elior.fr
A VOTRE ECOUTE AU : 01.57.25.10.00</t>
  </si>
  <si>
    <t xml:space="preserve">          BON DE COMMANDE LIVRAISON SUR STAND (Saison 2020)                                                     ( 1 BON PAR LIVRAISON )</t>
  </si>
  <si>
    <t>PLEASE SEND YOUR ORDER FORM BY EMAIL TO: elior.pdv@elior.fr
AT YOUR DISPOSAL AT : 0033(1)57.25.10.00</t>
  </si>
  <si>
    <t>ORDER FORM FOR CATERING DELIVERIES (2020)                                                                    ( 1 FORM PER DELIVERY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</si>
</sst>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D87C16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D87C16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D87C16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6"/>
      <color rgb="FFD87C16"/>
      <name val="Calibri"/>
      <family val="2"/>
      <scheme val="minor"/>
    </font>
    <font>
      <b/>
      <u/>
      <sz val="20"/>
      <color rgb="FFD87C16"/>
      <name val="Calibri"/>
      <family val="2"/>
      <scheme val="minor"/>
    </font>
    <font>
      <sz val="9"/>
      <color rgb="FFD87C16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D87C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7C1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10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4" xfId="0" applyBorder="1"/>
    <xf numFmtId="0" fontId="0" fillId="0" borderId="5" xfId="0" applyBorder="1"/>
    <xf numFmtId="10" fontId="0" fillId="0" borderId="5" xfId="0" applyNumberFormat="1" applyBorder="1"/>
    <xf numFmtId="0" fontId="0" fillId="0" borderId="7" xfId="0" applyBorder="1"/>
    <xf numFmtId="10" fontId="0" fillId="0" borderId="7" xfId="0" applyNumberFormat="1" applyBorder="1"/>
    <xf numFmtId="0" fontId="0" fillId="0" borderId="10" xfId="0" applyBorder="1"/>
    <xf numFmtId="0" fontId="0" fillId="0" borderId="0" xfId="0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10" fontId="0" fillId="0" borderId="13" xfId="0" applyNumberFormat="1" applyBorder="1"/>
    <xf numFmtId="10" fontId="0" fillId="0" borderId="23" xfId="0" applyNumberFormat="1" applyBorder="1"/>
    <xf numFmtId="0" fontId="0" fillId="0" borderId="27" xfId="0" applyBorder="1"/>
    <xf numFmtId="10" fontId="0" fillId="0" borderId="14" xfId="0" applyNumberFormat="1" applyBorder="1"/>
    <xf numFmtId="0" fontId="0" fillId="0" borderId="30" xfId="0" applyBorder="1"/>
    <xf numFmtId="0" fontId="0" fillId="0" borderId="32" xfId="0" applyBorder="1"/>
    <xf numFmtId="0" fontId="0" fillId="0" borderId="3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2" xfId="0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0" xfId="0" applyNumberFormat="1"/>
    <xf numFmtId="164" fontId="0" fillId="0" borderId="2" xfId="0" applyNumberFormat="1" applyBorder="1"/>
    <xf numFmtId="164" fontId="0" fillId="0" borderId="23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0" xfId="0" applyNumberFormat="1" applyBorder="1"/>
    <xf numFmtId="164" fontId="0" fillId="0" borderId="3" xfId="0" applyNumberFormat="1" applyBorder="1"/>
    <xf numFmtId="10" fontId="0" fillId="0" borderId="1" xfId="0" applyNumberFormat="1" applyBorder="1" applyAlignment="1">
      <alignment horizontal="center" vertical="center" wrapText="1"/>
    </xf>
    <xf numFmtId="10" fontId="0" fillId="0" borderId="0" xfId="0" applyNumberFormat="1" applyBorder="1"/>
    <xf numFmtId="164" fontId="0" fillId="0" borderId="32" xfId="0" applyNumberFormat="1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23" xfId="0" applyNumberFormat="1" applyBorder="1"/>
    <xf numFmtId="10" fontId="0" fillId="0" borderId="8" xfId="0" applyNumberFormat="1" applyBorder="1"/>
    <xf numFmtId="10" fontId="0" fillId="0" borderId="29" xfId="0" applyNumberFormat="1" applyBorder="1"/>
    <xf numFmtId="10" fontId="0" fillId="0" borderId="21" xfId="0" applyNumberFormat="1" applyBorder="1"/>
    <xf numFmtId="0" fontId="0" fillId="0" borderId="7" xfId="0" applyFill="1" applyBorder="1"/>
    <xf numFmtId="0" fontId="4" fillId="0" borderId="5" xfId="0" applyFont="1" applyBorder="1" applyAlignment="1">
      <alignment horizontal="center"/>
    </xf>
    <xf numFmtId="0" fontId="0" fillId="0" borderId="5" xfId="0" applyFill="1" applyBorder="1"/>
    <xf numFmtId="164" fontId="0" fillId="0" borderId="21" xfId="0" applyNumberFormat="1" applyBorder="1"/>
    <xf numFmtId="164" fontId="0" fillId="0" borderId="8" xfId="0" applyNumberFormat="1" applyBorder="1"/>
    <xf numFmtId="164" fontId="0" fillId="0" borderId="25" xfId="0" applyNumberFormat="1" applyBorder="1"/>
    <xf numFmtId="0" fontId="0" fillId="0" borderId="21" xfId="0" applyFill="1" applyBorder="1"/>
    <xf numFmtId="0" fontId="0" fillId="0" borderId="8" xfId="0" applyFill="1" applyBorder="1"/>
    <xf numFmtId="0" fontId="0" fillId="0" borderId="25" xfId="0" applyFill="1" applyBorder="1"/>
    <xf numFmtId="0" fontId="0" fillId="2" borderId="19" xfId="0" applyFill="1" applyBorder="1" applyAlignment="1"/>
    <xf numFmtId="0" fontId="0" fillId="0" borderId="7" xfId="0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 applyBorder="1"/>
    <xf numFmtId="0" fontId="2" fillId="0" borderId="30" xfId="0" applyFont="1" applyFill="1" applyBorder="1"/>
    <xf numFmtId="0" fontId="0" fillId="2" borderId="15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10" xfId="0" applyNumberFormat="1" applyBorder="1"/>
    <xf numFmtId="164" fontId="0" fillId="2" borderId="19" xfId="0" applyNumberFormat="1" applyFill="1" applyBorder="1" applyAlignment="1"/>
    <xf numFmtId="164" fontId="0" fillId="0" borderId="1" xfId="0" applyNumberFormat="1" applyBorder="1" applyAlignment="1">
      <alignment horizontal="center" vertical="center" wrapText="1"/>
    </xf>
    <xf numFmtId="164" fontId="0" fillId="0" borderId="13" xfId="0" applyNumberFormat="1" applyBorder="1"/>
    <xf numFmtId="164" fontId="0" fillId="0" borderId="14" xfId="0" applyNumberFormat="1" applyBorder="1"/>
    <xf numFmtId="164" fontId="0" fillId="0" borderId="17" xfId="0" applyNumberFormat="1" applyBorder="1"/>
    <xf numFmtId="164" fontId="0" fillId="0" borderId="29" xfId="0" applyNumberFormat="1" applyBorder="1"/>
    <xf numFmtId="10" fontId="0" fillId="0" borderId="26" xfId="0" applyNumberFormat="1" applyBorder="1"/>
    <xf numFmtId="10" fontId="0" fillId="0" borderId="24" xfId="0" applyNumberFormat="1" applyBorder="1"/>
    <xf numFmtId="10" fontId="0" fillId="0" borderId="17" xfId="0" applyNumberFormat="1" applyBorder="1"/>
    <xf numFmtId="164" fontId="0" fillId="0" borderId="24" xfId="0" applyNumberFormat="1" applyBorder="1"/>
    <xf numFmtId="0" fontId="2" fillId="3" borderId="15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64" fontId="0" fillId="2" borderId="9" xfId="0" applyNumberFormat="1" applyFill="1" applyBorder="1" applyAlignment="1"/>
    <xf numFmtId="0" fontId="0" fillId="3" borderId="15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164" fontId="0" fillId="0" borderId="36" xfId="0" applyNumberFormat="1" applyBorder="1"/>
    <xf numFmtId="164" fontId="0" fillId="3" borderId="0" xfId="0" applyNumberFormat="1" applyFill="1" applyBorder="1"/>
    <xf numFmtId="164" fontId="0" fillId="3" borderId="19" xfId="0" applyNumberFormat="1" applyFill="1" applyBorder="1"/>
    <xf numFmtId="0" fontId="2" fillId="3" borderId="36" xfId="0" applyFont="1" applyFill="1" applyBorder="1" applyAlignment="1">
      <alignment vertical="center"/>
    </xf>
    <xf numFmtId="164" fontId="0" fillId="3" borderId="36" xfId="0" applyNumberFormat="1" applyFill="1" applyBorder="1"/>
    <xf numFmtId="0" fontId="2" fillId="0" borderId="0" xfId="0" applyFont="1" applyFill="1" applyBorder="1"/>
    <xf numFmtId="164" fontId="0" fillId="0" borderId="19" xfId="0" applyNumberFormat="1" applyBorder="1"/>
    <xf numFmtId="10" fontId="0" fillId="0" borderId="19" xfId="0" applyNumberFormat="1" applyBorder="1"/>
    <xf numFmtId="0" fontId="14" fillId="0" borderId="1" xfId="0" applyFont="1" applyBorder="1" applyAlignment="1">
      <alignment horizontal="center" vertical="center" wrapText="1"/>
    </xf>
    <xf numFmtId="164" fontId="0" fillId="0" borderId="28" xfId="0" applyNumberFormat="1" applyBorder="1"/>
    <xf numFmtId="0" fontId="2" fillId="0" borderId="30" xfId="0" applyFont="1" applyFill="1" applyBorder="1" applyAlignment="1"/>
    <xf numFmtId="164" fontId="0" fillId="3" borderId="9" xfId="0" applyNumberFormat="1" applyFill="1" applyBorder="1"/>
    <xf numFmtId="10" fontId="0" fillId="0" borderId="36" xfId="0" applyNumberFormat="1" applyBorder="1"/>
    <xf numFmtId="0" fontId="2" fillId="0" borderId="7" xfId="0" applyFont="1" applyFill="1" applyBorder="1" applyAlignment="1"/>
    <xf numFmtId="0" fontId="2" fillId="0" borderId="7" xfId="0" applyFont="1" applyFill="1" applyBorder="1"/>
    <xf numFmtId="0" fontId="0" fillId="2" borderId="19" xfId="0" applyFill="1" applyBorder="1" applyAlignment="1">
      <alignment horizontal="center" vertical="center"/>
    </xf>
    <xf numFmtId="2" fontId="0" fillId="0" borderId="23" xfId="0" applyNumberFormat="1" applyBorder="1"/>
    <xf numFmtId="2" fontId="2" fillId="3" borderId="19" xfId="0" applyNumberFormat="1" applyFont="1" applyFill="1" applyBorder="1" applyAlignment="1">
      <alignment vertical="center"/>
    </xf>
    <xf numFmtId="2" fontId="0" fillId="0" borderId="19" xfId="0" applyNumberFormat="1" applyBorder="1"/>
    <xf numFmtId="2" fontId="2" fillId="3" borderId="36" xfId="0" applyNumberFormat="1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10" fontId="0" fillId="0" borderId="32" xfId="0" applyNumberFormat="1" applyBorder="1"/>
    <xf numFmtId="0" fontId="0" fillId="0" borderId="36" xfId="0" applyBorder="1" applyAlignment="1">
      <alignment vertical="center"/>
    </xf>
    <xf numFmtId="0" fontId="0" fillId="0" borderId="36" xfId="0" applyBorder="1"/>
    <xf numFmtId="0" fontId="1" fillId="0" borderId="22" xfId="0" applyFont="1" applyBorder="1"/>
    <xf numFmtId="10" fontId="0" fillId="0" borderId="40" xfId="0" applyNumberFormat="1" applyBorder="1"/>
    <xf numFmtId="0" fontId="2" fillId="3" borderId="31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164" fontId="0" fillId="3" borderId="26" xfId="0" applyNumberFormat="1" applyFill="1" applyBorder="1"/>
    <xf numFmtId="2" fontId="0" fillId="0" borderId="36" xfId="0" applyNumberFormat="1" applyBorder="1"/>
    <xf numFmtId="2" fontId="0" fillId="0" borderId="32" xfId="0" applyNumberFormat="1" applyBorder="1"/>
    <xf numFmtId="10" fontId="0" fillId="0" borderId="28" xfId="0" applyNumberFormat="1" applyBorder="1"/>
    <xf numFmtId="0" fontId="0" fillId="0" borderId="11" xfId="0" applyFill="1" applyBorder="1"/>
    <xf numFmtId="164" fontId="0" fillId="0" borderId="3" xfId="0" applyNumberFormat="1" applyFill="1" applyBorder="1" applyAlignment="1">
      <alignment horizontal="right"/>
    </xf>
    <xf numFmtId="0" fontId="0" fillId="0" borderId="4" xfId="0" applyFill="1" applyBorder="1"/>
    <xf numFmtId="164" fontId="0" fillId="0" borderId="5" xfId="0" applyNumberFormat="1" applyFill="1" applyBorder="1" applyAlignment="1">
      <alignment horizontal="right"/>
    </xf>
    <xf numFmtId="0" fontId="0" fillId="4" borderId="0" xfId="0" applyFill="1" applyAlignment="1">
      <alignment vertical="center"/>
    </xf>
    <xf numFmtId="0" fontId="0" fillId="4" borderId="0" xfId="0" applyFill="1"/>
    <xf numFmtId="164" fontId="0" fillId="4" borderId="0" xfId="0" applyNumberFormat="1" applyFill="1"/>
    <xf numFmtId="10" fontId="0" fillId="4" borderId="0" xfId="0" applyNumberFormat="1" applyFill="1"/>
    <xf numFmtId="0" fontId="15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/>
    <xf numFmtId="0" fontId="15" fillId="4" borderId="0" xfId="0" applyFont="1" applyFill="1"/>
    <xf numFmtId="0" fontId="1" fillId="4" borderId="0" xfId="0" applyFont="1" applyFill="1"/>
    <xf numFmtId="0" fontId="7" fillId="0" borderId="0" xfId="0" applyFont="1" applyFill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1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8" fillId="0" borderId="1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0" borderId="17" xfId="0" applyFill="1" applyBorder="1"/>
    <xf numFmtId="0" fontId="0" fillId="0" borderId="9" xfId="0" applyFill="1" applyBorder="1"/>
    <xf numFmtId="0" fontId="0" fillId="0" borderId="13" xfId="0" applyBorder="1" applyAlignment="1">
      <alignment wrapText="1"/>
    </xf>
    <xf numFmtId="0" fontId="0" fillId="6" borderId="1" xfId="0" applyFill="1" applyBorder="1"/>
    <xf numFmtId="0" fontId="0" fillId="6" borderId="7" xfId="0" applyFill="1" applyBorder="1" applyAlignment="1" applyProtection="1">
      <alignment vertical="center"/>
      <protection locked="0"/>
    </xf>
    <xf numFmtId="0" fontId="0" fillId="6" borderId="7" xfId="0" applyFill="1" applyBorder="1" applyAlignment="1">
      <alignment wrapText="1"/>
    </xf>
    <xf numFmtId="164" fontId="0" fillId="6" borderId="7" xfId="0" applyNumberFormat="1" applyFill="1" applyBorder="1" applyAlignment="1">
      <alignment horizontal="right"/>
    </xf>
    <xf numFmtId="164" fontId="0" fillId="6" borderId="7" xfId="0" applyNumberFormat="1" applyFill="1" applyBorder="1"/>
    <xf numFmtId="164" fontId="0" fillId="6" borderId="5" xfId="0" applyNumberFormat="1" applyFill="1" applyBorder="1"/>
    <xf numFmtId="10" fontId="0" fillId="6" borderId="7" xfId="0" applyNumberFormat="1" applyFill="1" applyBorder="1"/>
    <xf numFmtId="0" fontId="0" fillId="6" borderId="7" xfId="0" applyFill="1" applyBorder="1"/>
    <xf numFmtId="0" fontId="0" fillId="6" borderId="0" xfId="0" applyFill="1"/>
    <xf numFmtId="0" fontId="0" fillId="0" borderId="42" xfId="0" applyBorder="1" applyAlignment="1" applyProtection="1">
      <alignment vertical="center"/>
      <protection locked="0"/>
    </xf>
    <xf numFmtId="0" fontId="0" fillId="0" borderId="39" xfId="0" applyBorder="1" applyAlignment="1">
      <alignment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14" xfId="0" applyFill="1" applyBorder="1"/>
    <xf numFmtId="0" fontId="0" fillId="0" borderId="32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2" fontId="0" fillId="0" borderId="0" xfId="0" applyNumberFormat="1" applyBorder="1"/>
    <xf numFmtId="164" fontId="0" fillId="0" borderId="26" xfId="0" applyNumberFormat="1" applyBorder="1"/>
    <xf numFmtId="10" fontId="0" fillId="0" borderId="34" xfId="0" applyNumberFormat="1" applyBorder="1"/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164" fontId="0" fillId="0" borderId="0" xfId="0" applyNumberFormat="1" applyFill="1" applyBorder="1" applyAlignment="1">
      <alignment horizontal="right"/>
    </xf>
    <xf numFmtId="0" fontId="0" fillId="0" borderId="43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45" xfId="0" applyFill="1" applyBorder="1"/>
    <xf numFmtId="164" fontId="0" fillId="0" borderId="2" xfId="0" applyNumberFormat="1" applyFill="1" applyBorder="1" applyAlignment="1">
      <alignment horizontal="right"/>
    </xf>
    <xf numFmtId="0" fontId="0" fillId="0" borderId="4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47" xfId="0" applyBorder="1" applyAlignment="1" applyProtection="1">
      <alignment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6" fillId="0" borderId="15" xfId="0" applyFont="1" applyBorder="1" applyAlignment="1"/>
    <xf numFmtId="0" fontId="16" fillId="0" borderId="19" xfId="0" applyFont="1" applyBorder="1" applyAlignment="1"/>
    <xf numFmtId="0" fontId="16" fillId="0" borderId="9" xfId="0" applyFont="1" applyBorder="1" applyAlignment="1"/>
    <xf numFmtId="0" fontId="9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6" fillId="0" borderId="19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0" borderId="30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5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7C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M217"/>
  <sheetViews>
    <sheetView tabSelected="1" topLeftCell="A121" zoomScale="70" zoomScaleNormal="70" workbookViewId="0">
      <selection activeCell="K5" sqref="K5:L6"/>
    </sheetView>
  </sheetViews>
  <sheetFormatPr defaultColWidth="10.90625" defaultRowHeight="14.5" x14ac:dyDescent="0.35"/>
  <cols>
    <col min="1" max="1" width="11.81640625" customWidth="1"/>
    <col min="2" max="2" width="12.7265625" style="2" customWidth="1"/>
    <col min="3" max="3" width="78" customWidth="1"/>
    <col min="4" max="4" width="11.81640625" style="35" customWidth="1"/>
    <col min="5" max="5" width="11.453125" customWidth="1"/>
    <col min="7" max="7" width="11.453125" style="1"/>
    <col min="8" max="8" width="11.453125" customWidth="1"/>
    <col min="9" max="9" width="4" customWidth="1"/>
    <col min="10" max="10" width="35.81640625" customWidth="1"/>
    <col min="11" max="11" width="20.81640625" customWidth="1"/>
    <col min="12" max="12" width="19.7265625" customWidth="1"/>
  </cols>
  <sheetData>
    <row r="1" spans="1:12" ht="33.75" customHeight="1" x14ac:dyDescent="0.35">
      <c r="B1" s="195" t="s">
        <v>528</v>
      </c>
      <c r="C1" s="196"/>
      <c r="D1" s="196"/>
      <c r="E1" s="196"/>
      <c r="F1" s="196"/>
      <c r="G1" s="196"/>
      <c r="H1" s="196"/>
      <c r="I1" s="196"/>
      <c r="J1" s="196"/>
      <c r="K1" s="196"/>
      <c r="L1" s="197"/>
    </row>
    <row r="2" spans="1:12" ht="18.5" x14ac:dyDescent="0.45">
      <c r="B2" s="259" t="s">
        <v>441</v>
      </c>
      <c r="C2" s="260"/>
      <c r="D2" s="260"/>
      <c r="E2" s="260"/>
      <c r="F2" s="260"/>
      <c r="G2" s="260"/>
      <c r="H2" s="260"/>
      <c r="I2" s="260"/>
      <c r="J2" s="260"/>
      <c r="K2" s="260"/>
      <c r="L2" s="261"/>
    </row>
    <row r="3" spans="1:12" s="2" customFormat="1" ht="63" customHeight="1" x14ac:dyDescent="0.35">
      <c r="B3" s="160"/>
      <c r="C3" s="210" t="s">
        <v>527</v>
      </c>
      <c r="D3" s="210"/>
      <c r="E3" s="210"/>
      <c r="F3" s="210"/>
      <c r="G3" s="210"/>
      <c r="H3" s="210"/>
      <c r="I3" s="161"/>
      <c r="J3" s="162"/>
      <c r="K3" s="162"/>
      <c r="L3" s="163"/>
    </row>
    <row r="4" spans="1:12" ht="63.75" customHeight="1" x14ac:dyDescent="0.35">
      <c r="B4" s="4" t="s">
        <v>84</v>
      </c>
      <c r="C4" s="3" t="s">
        <v>85</v>
      </c>
      <c r="D4" s="72" t="s">
        <v>86</v>
      </c>
      <c r="E4" s="4" t="s">
        <v>87</v>
      </c>
      <c r="F4" s="4" t="s">
        <v>88</v>
      </c>
      <c r="G4" s="42" t="s">
        <v>89</v>
      </c>
      <c r="H4" s="97" t="s">
        <v>90</v>
      </c>
      <c r="I4" s="63"/>
      <c r="J4" s="201" t="s">
        <v>91</v>
      </c>
      <c r="K4" s="202"/>
      <c r="L4" s="203"/>
    </row>
    <row r="5" spans="1:12" ht="27" customHeight="1" x14ac:dyDescent="0.35">
      <c r="A5" s="151" t="s">
        <v>354</v>
      </c>
      <c r="B5" s="67"/>
      <c r="C5" s="104" t="s">
        <v>180</v>
      </c>
      <c r="D5" s="62"/>
      <c r="E5" s="71">
        <f>SUM(E7:E128)</f>
        <v>0</v>
      </c>
      <c r="F5" s="71">
        <f>E5*0.1</f>
        <v>0</v>
      </c>
      <c r="G5" s="62"/>
      <c r="H5" s="85">
        <f>SUM(H7:H128)</f>
        <v>0</v>
      </c>
      <c r="I5" s="53"/>
      <c r="J5" s="204" t="s">
        <v>92</v>
      </c>
      <c r="K5" s="206"/>
      <c r="L5" s="207"/>
    </row>
    <row r="6" spans="1:12" ht="17.25" customHeight="1" x14ac:dyDescent="0.35">
      <c r="B6" s="81" t="s">
        <v>181</v>
      </c>
      <c r="C6" s="82"/>
      <c r="D6" s="82"/>
      <c r="E6" s="82"/>
      <c r="F6" s="82"/>
      <c r="G6" s="82"/>
      <c r="H6" s="82"/>
      <c r="I6" s="53"/>
      <c r="J6" s="205"/>
      <c r="K6" s="208"/>
      <c r="L6" s="209"/>
    </row>
    <row r="7" spans="1:12" ht="30" customHeight="1" x14ac:dyDescent="0.35">
      <c r="A7" s="151" t="s">
        <v>355</v>
      </c>
      <c r="B7" s="136"/>
      <c r="C7" s="25" t="s">
        <v>117</v>
      </c>
      <c r="D7" s="31">
        <v>48</v>
      </c>
      <c r="E7" s="41">
        <f t="shared" ref="E7:E15" si="0">D7*B7</f>
        <v>0</v>
      </c>
      <c r="F7" s="41">
        <f>E7*0.1</f>
        <v>0</v>
      </c>
      <c r="G7" s="8">
        <v>5.5E-2</v>
      </c>
      <c r="H7" s="41">
        <f>E7+F7+(E7*G7)+(F7*20/100)</f>
        <v>0</v>
      </c>
      <c r="I7" s="12"/>
      <c r="J7" s="204" t="s">
        <v>25</v>
      </c>
      <c r="K7" s="206"/>
      <c r="L7" s="207"/>
    </row>
    <row r="8" spans="1:12" ht="30" customHeight="1" x14ac:dyDescent="0.35">
      <c r="A8" s="151" t="s">
        <v>356</v>
      </c>
      <c r="B8" s="149"/>
      <c r="C8" s="28" t="s">
        <v>118</v>
      </c>
      <c r="D8" s="32">
        <v>150</v>
      </c>
      <c r="E8" s="47">
        <f t="shared" si="0"/>
        <v>0</v>
      </c>
      <c r="F8" s="48">
        <f t="shared" ref="F8:F15" si="1">E8*0.1</f>
        <v>0</v>
      </c>
      <c r="G8" s="11">
        <v>5.5E-2</v>
      </c>
      <c r="H8" s="47">
        <f t="shared" ref="H8:H79" si="2">E8+F8+(E8*G8)+(F8*20/100)</f>
        <v>0</v>
      </c>
      <c r="I8" s="12"/>
      <c r="J8" s="205"/>
      <c r="K8" s="208"/>
      <c r="L8" s="209"/>
    </row>
    <row r="9" spans="1:12" ht="29" x14ac:dyDescent="0.35">
      <c r="A9" s="151" t="s">
        <v>357</v>
      </c>
      <c r="B9" s="138"/>
      <c r="C9" s="27" t="s">
        <v>119</v>
      </c>
      <c r="D9" s="33">
        <v>21.65</v>
      </c>
      <c r="E9" s="48">
        <f t="shared" si="0"/>
        <v>0</v>
      </c>
      <c r="F9" s="47">
        <f t="shared" si="1"/>
        <v>0</v>
      </c>
      <c r="G9" s="13">
        <v>0.1</v>
      </c>
      <c r="H9" s="48">
        <f t="shared" si="2"/>
        <v>0</v>
      </c>
      <c r="I9" s="12"/>
      <c r="J9" s="204" t="s">
        <v>93</v>
      </c>
      <c r="K9" s="214"/>
      <c r="L9" s="215"/>
    </row>
    <row r="10" spans="1:12" ht="29" x14ac:dyDescent="0.35">
      <c r="A10" s="151" t="s">
        <v>358</v>
      </c>
      <c r="B10" s="139"/>
      <c r="C10" s="27" t="s">
        <v>120</v>
      </c>
      <c r="D10" s="32">
        <v>21.65</v>
      </c>
      <c r="E10" s="47">
        <f t="shared" si="0"/>
        <v>0</v>
      </c>
      <c r="F10" s="48">
        <f t="shared" si="1"/>
        <v>0</v>
      </c>
      <c r="G10" s="11">
        <v>0.1</v>
      </c>
      <c r="H10" s="47">
        <f t="shared" si="2"/>
        <v>0</v>
      </c>
      <c r="I10" s="12"/>
      <c r="J10" s="205"/>
      <c r="K10" s="216"/>
      <c r="L10" s="217"/>
    </row>
    <row r="11" spans="1:12" x14ac:dyDescent="0.35">
      <c r="A11" s="151" t="s">
        <v>359</v>
      </c>
      <c r="B11" s="139"/>
      <c r="C11" s="10" t="s">
        <v>121</v>
      </c>
      <c r="D11" s="32">
        <v>21.6</v>
      </c>
      <c r="E11" s="47">
        <f t="shared" si="0"/>
        <v>0</v>
      </c>
      <c r="F11" s="47">
        <f t="shared" si="1"/>
        <v>0</v>
      </c>
      <c r="G11" s="11">
        <v>5.5E-2</v>
      </c>
      <c r="H11" s="47">
        <f t="shared" si="2"/>
        <v>0</v>
      </c>
      <c r="I11" s="12"/>
      <c r="J11" s="204" t="s">
        <v>94</v>
      </c>
      <c r="K11" s="214"/>
      <c r="L11" s="215"/>
    </row>
    <row r="12" spans="1:12" x14ac:dyDescent="0.35">
      <c r="A12" s="151" t="s">
        <v>360</v>
      </c>
      <c r="B12" s="139"/>
      <c r="C12" s="10" t="s">
        <v>122</v>
      </c>
      <c r="D12" s="32">
        <v>21.6</v>
      </c>
      <c r="E12" s="47">
        <f t="shared" si="0"/>
        <v>0</v>
      </c>
      <c r="F12" s="48">
        <f t="shared" si="1"/>
        <v>0</v>
      </c>
      <c r="G12" s="11">
        <v>5.5E-2</v>
      </c>
      <c r="H12" s="47">
        <f t="shared" si="2"/>
        <v>0</v>
      </c>
      <c r="I12" s="12"/>
      <c r="J12" s="205"/>
      <c r="K12" s="216"/>
      <c r="L12" s="217"/>
    </row>
    <row r="13" spans="1:12" x14ac:dyDescent="0.35">
      <c r="A13" s="151" t="s">
        <v>361</v>
      </c>
      <c r="B13" s="139"/>
      <c r="C13" s="10" t="s">
        <v>123</v>
      </c>
      <c r="D13" s="32">
        <v>5</v>
      </c>
      <c r="E13" s="47">
        <f t="shared" si="0"/>
        <v>0</v>
      </c>
      <c r="F13" s="47">
        <f t="shared" si="1"/>
        <v>0</v>
      </c>
      <c r="G13" s="11">
        <v>5.5E-2</v>
      </c>
      <c r="H13" s="47">
        <f t="shared" si="2"/>
        <v>0</v>
      </c>
      <c r="I13" s="12"/>
      <c r="J13" s="204" t="s">
        <v>28</v>
      </c>
      <c r="K13" s="214"/>
      <c r="L13" s="215"/>
    </row>
    <row r="14" spans="1:12" x14ac:dyDescent="0.35">
      <c r="A14" s="151" t="s">
        <v>362</v>
      </c>
      <c r="B14" s="139"/>
      <c r="C14" s="10" t="s">
        <v>124</v>
      </c>
      <c r="D14" s="32">
        <v>2.5</v>
      </c>
      <c r="E14" s="47">
        <f t="shared" si="0"/>
        <v>0</v>
      </c>
      <c r="F14" s="47">
        <f t="shared" si="1"/>
        <v>0</v>
      </c>
      <c r="G14" s="11">
        <v>5.5E-2</v>
      </c>
      <c r="H14" s="47">
        <f t="shared" si="2"/>
        <v>0</v>
      </c>
      <c r="I14" s="12"/>
      <c r="J14" s="205"/>
      <c r="K14" s="216"/>
      <c r="L14" s="217"/>
    </row>
    <row r="15" spans="1:12" x14ac:dyDescent="0.35">
      <c r="A15" s="151" t="s">
        <v>363</v>
      </c>
      <c r="B15" s="140"/>
      <c r="C15" s="5" t="s">
        <v>125</v>
      </c>
      <c r="D15" s="34">
        <v>6.5</v>
      </c>
      <c r="E15" s="36">
        <f t="shared" si="0"/>
        <v>0</v>
      </c>
      <c r="F15" s="49">
        <f t="shared" si="1"/>
        <v>0</v>
      </c>
      <c r="G15" s="7">
        <v>5.5E-2</v>
      </c>
      <c r="H15" s="36">
        <f t="shared" si="2"/>
        <v>0</v>
      </c>
      <c r="I15" s="15"/>
    </row>
    <row r="16" spans="1:12" ht="20.25" customHeight="1" x14ac:dyDescent="0.35">
      <c r="B16" s="81" t="s">
        <v>182</v>
      </c>
      <c r="C16" s="82"/>
      <c r="D16" s="82"/>
      <c r="E16" s="82"/>
      <c r="F16" s="82"/>
      <c r="G16" s="82"/>
      <c r="H16" s="106"/>
      <c r="I16" s="64"/>
      <c r="J16" s="211" t="s">
        <v>95</v>
      </c>
      <c r="K16" s="211"/>
      <c r="L16" s="211"/>
    </row>
    <row r="17" spans="1:12" x14ac:dyDescent="0.35">
      <c r="A17" s="151" t="s">
        <v>364</v>
      </c>
      <c r="B17" s="141"/>
      <c r="C17" s="14" t="s">
        <v>128</v>
      </c>
      <c r="D17" s="31">
        <v>3.9</v>
      </c>
      <c r="E17" s="41">
        <f t="shared" ref="E17:E23" si="3">D17*B17</f>
        <v>0</v>
      </c>
      <c r="F17" s="70">
        <f>E17*0.1</f>
        <v>0</v>
      </c>
      <c r="G17" s="8">
        <v>5.5E-2</v>
      </c>
      <c r="H17" s="41">
        <f t="shared" si="2"/>
        <v>0</v>
      </c>
      <c r="I17" s="23"/>
      <c r="J17" s="211"/>
      <c r="K17" s="211"/>
      <c r="L17" s="211"/>
    </row>
    <row r="18" spans="1:12" x14ac:dyDescent="0.35">
      <c r="A18" s="151" t="s">
        <v>365</v>
      </c>
      <c r="B18" s="139"/>
      <c r="C18" s="10" t="s">
        <v>494</v>
      </c>
      <c r="D18" s="32">
        <v>3.95</v>
      </c>
      <c r="E18" s="47">
        <f t="shared" si="3"/>
        <v>0</v>
      </c>
      <c r="F18" s="47">
        <f t="shared" ref="F18:F61" si="4">E18*0.1</f>
        <v>0</v>
      </c>
      <c r="G18" s="11">
        <v>5.5E-2</v>
      </c>
      <c r="H18" s="47">
        <f t="shared" si="2"/>
        <v>0</v>
      </c>
      <c r="I18" s="23"/>
      <c r="J18" s="229" t="s">
        <v>96</v>
      </c>
      <c r="K18" s="234"/>
      <c r="L18" s="235"/>
    </row>
    <row r="19" spans="1:12" ht="15.65" customHeight="1" x14ac:dyDescent="0.35">
      <c r="A19" s="151" t="s">
        <v>503</v>
      </c>
      <c r="B19" s="153"/>
      <c r="C19" s="10" t="s">
        <v>471</v>
      </c>
      <c r="D19" s="32">
        <v>4.5999999999999996</v>
      </c>
      <c r="E19" s="47">
        <f t="shared" si="3"/>
        <v>0</v>
      </c>
      <c r="F19" s="47">
        <f t="shared" si="4"/>
        <v>0</v>
      </c>
      <c r="G19" s="11">
        <v>5.5E-2</v>
      </c>
      <c r="H19" s="48">
        <f t="shared" si="2"/>
        <v>0</v>
      </c>
      <c r="I19" s="23"/>
      <c r="J19" s="230"/>
      <c r="K19" s="236"/>
      <c r="L19" s="237"/>
    </row>
    <row r="20" spans="1:12" ht="15" customHeight="1" x14ac:dyDescent="0.35">
      <c r="A20" s="151" t="s">
        <v>366</v>
      </c>
      <c r="B20" s="139"/>
      <c r="C20" s="10" t="s">
        <v>129</v>
      </c>
      <c r="D20" s="32">
        <v>25.1</v>
      </c>
      <c r="E20" s="47">
        <f t="shared" si="3"/>
        <v>0</v>
      </c>
      <c r="F20" s="47">
        <f t="shared" si="4"/>
        <v>0</v>
      </c>
      <c r="G20" s="11">
        <v>5.5E-2</v>
      </c>
      <c r="H20" s="47">
        <f t="shared" si="2"/>
        <v>0</v>
      </c>
      <c r="I20" s="23"/>
      <c r="J20" s="230"/>
      <c r="K20" s="236"/>
      <c r="L20" s="237"/>
    </row>
    <row r="21" spans="1:12" ht="15" customHeight="1" x14ac:dyDescent="0.35">
      <c r="A21" s="151" t="s">
        <v>367</v>
      </c>
      <c r="B21" s="139"/>
      <c r="C21" s="10" t="s">
        <v>126</v>
      </c>
      <c r="D21" s="32">
        <v>14.64</v>
      </c>
      <c r="E21" s="47">
        <f t="shared" si="3"/>
        <v>0</v>
      </c>
      <c r="F21" s="47">
        <f t="shared" si="4"/>
        <v>0</v>
      </c>
      <c r="G21" s="11">
        <v>5.5E-2</v>
      </c>
      <c r="H21" s="47">
        <f t="shared" si="2"/>
        <v>0</v>
      </c>
      <c r="I21" s="23"/>
      <c r="J21" s="231"/>
      <c r="K21" s="238"/>
      <c r="L21" s="239"/>
    </row>
    <row r="22" spans="1:12" ht="15" customHeight="1" x14ac:dyDescent="0.35">
      <c r="A22" s="151" t="s">
        <v>368</v>
      </c>
      <c r="B22" s="139"/>
      <c r="C22" s="10" t="s">
        <v>127</v>
      </c>
      <c r="D22" s="32">
        <v>14.64</v>
      </c>
      <c r="E22" s="47">
        <f t="shared" si="3"/>
        <v>0</v>
      </c>
      <c r="F22" s="48">
        <f t="shared" si="4"/>
        <v>0</v>
      </c>
      <c r="G22" s="11">
        <v>5.5E-2</v>
      </c>
      <c r="H22" s="47">
        <f t="shared" si="2"/>
        <v>0</v>
      </c>
      <c r="I22" s="23"/>
      <c r="J22" s="212" t="s">
        <v>97</v>
      </c>
      <c r="K22" s="213"/>
      <c r="L22" s="213"/>
    </row>
    <row r="23" spans="1:12" ht="15" customHeight="1" x14ac:dyDescent="0.35">
      <c r="A23" s="151" t="s">
        <v>369</v>
      </c>
      <c r="B23" s="139"/>
      <c r="C23" s="10" t="s">
        <v>472</v>
      </c>
      <c r="D23" s="32">
        <v>3.25</v>
      </c>
      <c r="E23" s="47">
        <f t="shared" si="3"/>
        <v>0</v>
      </c>
      <c r="F23" s="74">
        <f t="shared" si="4"/>
        <v>0</v>
      </c>
      <c r="G23" s="11">
        <v>5.5E-2</v>
      </c>
      <c r="H23" s="47">
        <f t="shared" si="2"/>
        <v>0</v>
      </c>
      <c r="I23" s="23"/>
      <c r="J23" s="212"/>
      <c r="K23" s="213"/>
      <c r="L23" s="213"/>
    </row>
    <row r="24" spans="1:12" x14ac:dyDescent="0.35">
      <c r="A24" s="151" t="s">
        <v>371</v>
      </c>
      <c r="B24" s="139"/>
      <c r="C24" s="10" t="s">
        <v>473</v>
      </c>
      <c r="D24" s="32">
        <v>3.25</v>
      </c>
      <c r="E24" s="47">
        <f t="shared" ref="E24:E28" si="5">D24*B24</f>
        <v>0</v>
      </c>
      <c r="F24" s="47">
        <f t="shared" si="4"/>
        <v>0</v>
      </c>
      <c r="G24" s="11">
        <v>5.5E-2</v>
      </c>
      <c r="H24" s="47">
        <f t="shared" si="2"/>
        <v>0</v>
      </c>
      <c r="I24" s="23"/>
      <c r="J24" s="212"/>
      <c r="K24" s="213"/>
      <c r="L24" s="213"/>
    </row>
    <row r="25" spans="1:12" x14ac:dyDescent="0.35">
      <c r="A25" s="151" t="s">
        <v>370</v>
      </c>
      <c r="B25" s="138"/>
      <c r="C25" s="10" t="s">
        <v>474</v>
      </c>
      <c r="D25" s="32">
        <v>3.25</v>
      </c>
      <c r="E25" s="47">
        <f>D25*B25</f>
        <v>0</v>
      </c>
      <c r="F25" s="48">
        <f t="shared" si="4"/>
        <v>0</v>
      </c>
      <c r="G25" s="11">
        <v>5.5E-2</v>
      </c>
      <c r="H25" s="47">
        <f t="shared" si="2"/>
        <v>0</v>
      </c>
      <c r="I25" s="23"/>
      <c r="J25" s="229" t="s">
        <v>98</v>
      </c>
      <c r="K25" s="214"/>
      <c r="L25" s="215"/>
    </row>
    <row r="26" spans="1:12" x14ac:dyDescent="0.35">
      <c r="A26" s="151" t="s">
        <v>502</v>
      </c>
      <c r="B26" s="154"/>
      <c r="C26" s="10" t="s">
        <v>460</v>
      </c>
      <c r="D26" s="32">
        <v>3.25</v>
      </c>
      <c r="E26" s="47">
        <f>D26*B26</f>
        <v>0</v>
      </c>
      <c r="F26" s="49">
        <f t="shared" si="4"/>
        <v>0</v>
      </c>
      <c r="G26" s="11">
        <v>5.5E-2</v>
      </c>
      <c r="H26" s="48">
        <f>E26+F26+(E26*G26)+(F26*20/100)</f>
        <v>0</v>
      </c>
      <c r="I26" s="23"/>
      <c r="J26" s="230"/>
      <c r="K26" s="232"/>
      <c r="L26" s="233"/>
    </row>
    <row r="27" spans="1:12" ht="15" customHeight="1" x14ac:dyDescent="0.35">
      <c r="A27" s="151" t="s">
        <v>372</v>
      </c>
      <c r="B27" s="139"/>
      <c r="C27" s="10" t="s">
        <v>130</v>
      </c>
      <c r="D27" s="32">
        <v>20.5</v>
      </c>
      <c r="E27" s="47">
        <f>D27*B27</f>
        <v>0</v>
      </c>
      <c r="F27" s="47">
        <f t="shared" si="4"/>
        <v>0</v>
      </c>
      <c r="G27" s="11">
        <v>5.5E-2</v>
      </c>
      <c r="H27" s="47">
        <f t="shared" si="2"/>
        <v>0</v>
      </c>
      <c r="I27" s="23"/>
      <c r="J27" s="231"/>
      <c r="K27" s="216"/>
      <c r="L27" s="217"/>
    </row>
    <row r="28" spans="1:12" ht="15" customHeight="1" x14ac:dyDescent="0.35">
      <c r="A28" s="151" t="s">
        <v>373</v>
      </c>
      <c r="B28" s="139"/>
      <c r="C28" s="10" t="s">
        <v>131</v>
      </c>
      <c r="D28" s="32">
        <v>20.5</v>
      </c>
      <c r="E28" s="47">
        <f t="shared" si="5"/>
        <v>0</v>
      </c>
      <c r="F28" s="48">
        <f t="shared" si="4"/>
        <v>0</v>
      </c>
      <c r="G28" s="11">
        <v>5.5E-2</v>
      </c>
      <c r="H28" s="47">
        <f t="shared" si="2"/>
        <v>0</v>
      </c>
      <c r="I28" s="23"/>
      <c r="J28" s="218" t="s">
        <v>99</v>
      </c>
      <c r="K28" s="213"/>
      <c r="L28" s="213"/>
    </row>
    <row r="29" spans="1:12" ht="15.75" customHeight="1" x14ac:dyDescent="0.35">
      <c r="A29" s="151" t="s">
        <v>374</v>
      </c>
      <c r="B29" s="138"/>
      <c r="C29" s="12" t="s">
        <v>132</v>
      </c>
      <c r="D29" s="39">
        <v>20.5</v>
      </c>
      <c r="E29" s="74">
        <f>D29*B29</f>
        <v>0</v>
      </c>
      <c r="F29" s="74">
        <f t="shared" si="4"/>
        <v>0</v>
      </c>
      <c r="G29" s="13">
        <v>5.5E-2</v>
      </c>
      <c r="H29" s="48">
        <f t="shared" si="2"/>
        <v>0</v>
      </c>
      <c r="I29" s="15"/>
      <c r="J29" s="218"/>
      <c r="K29" s="213"/>
      <c r="L29" s="213"/>
    </row>
    <row r="30" spans="1:12" x14ac:dyDescent="0.35">
      <c r="A30" s="15"/>
      <c r="B30" s="68"/>
      <c r="C30" s="16"/>
      <c r="D30" s="95"/>
      <c r="E30" s="16"/>
      <c r="F30" s="95"/>
      <c r="G30" s="96"/>
      <c r="H30" s="107"/>
      <c r="J30" s="218"/>
      <c r="K30" s="213"/>
      <c r="L30" s="213"/>
    </row>
    <row r="31" spans="1:12" x14ac:dyDescent="0.35">
      <c r="A31" s="151" t="s">
        <v>375</v>
      </c>
      <c r="B31" s="146"/>
      <c r="C31" s="122" t="s">
        <v>190</v>
      </c>
      <c r="D31" s="123">
        <v>1.7</v>
      </c>
      <c r="E31" s="48">
        <f>D31*B31</f>
        <v>0</v>
      </c>
      <c r="F31" s="48">
        <f t="shared" si="4"/>
        <v>0</v>
      </c>
      <c r="G31" s="20">
        <v>5.5E-2</v>
      </c>
      <c r="H31" s="49">
        <f t="shared" si="2"/>
        <v>0</v>
      </c>
      <c r="I31" s="15"/>
      <c r="J31" s="219" t="s">
        <v>100</v>
      </c>
      <c r="K31" s="213"/>
      <c r="L31" s="213"/>
    </row>
    <row r="32" spans="1:12" x14ac:dyDescent="0.35">
      <c r="A32" s="151" t="s">
        <v>376</v>
      </c>
      <c r="B32" s="137"/>
      <c r="C32" s="124" t="s">
        <v>461</v>
      </c>
      <c r="D32" s="125">
        <v>6.5</v>
      </c>
      <c r="E32" s="74">
        <f>D32*B32</f>
        <v>0</v>
      </c>
      <c r="F32" s="74">
        <f t="shared" si="4"/>
        <v>0</v>
      </c>
      <c r="G32" s="11">
        <v>5.5E-2</v>
      </c>
      <c r="H32" s="47">
        <f t="shared" si="2"/>
        <v>0</v>
      </c>
      <c r="I32" s="15"/>
      <c r="J32" s="219"/>
      <c r="K32" s="213"/>
      <c r="L32" s="213"/>
    </row>
    <row r="33" spans="1:12" x14ac:dyDescent="0.35">
      <c r="A33" s="151" t="s">
        <v>377</v>
      </c>
      <c r="B33" s="137"/>
      <c r="C33" s="124" t="s">
        <v>462</v>
      </c>
      <c r="D33" s="125">
        <v>8.3000000000000007</v>
      </c>
      <c r="E33" s="74">
        <f t="shared" ref="E33:E36" si="6">D33*B33</f>
        <v>0</v>
      </c>
      <c r="F33" s="74">
        <f t="shared" si="4"/>
        <v>0</v>
      </c>
      <c r="G33" s="11">
        <v>5.5E-2</v>
      </c>
      <c r="H33" s="47">
        <f t="shared" si="2"/>
        <v>0</v>
      </c>
      <c r="I33" s="15"/>
      <c r="J33" s="219" t="s">
        <v>101</v>
      </c>
      <c r="K33" s="213"/>
      <c r="L33" s="213"/>
    </row>
    <row r="34" spans="1:12" x14ac:dyDescent="0.35">
      <c r="A34" s="151" t="s">
        <v>378</v>
      </c>
      <c r="B34" s="137"/>
      <c r="C34" s="124" t="s">
        <v>191</v>
      </c>
      <c r="D34" s="125">
        <v>1.95</v>
      </c>
      <c r="E34" s="74">
        <f t="shared" si="6"/>
        <v>0</v>
      </c>
      <c r="F34" s="74">
        <f t="shared" si="4"/>
        <v>0</v>
      </c>
      <c r="G34" s="11">
        <v>5.5E-2</v>
      </c>
      <c r="H34" s="47">
        <f t="shared" si="2"/>
        <v>0</v>
      </c>
      <c r="I34" s="15"/>
      <c r="J34" s="219"/>
      <c r="K34" s="213"/>
      <c r="L34" s="213"/>
    </row>
    <row r="35" spans="1:12" x14ac:dyDescent="0.35">
      <c r="A35" s="151" t="s">
        <v>380</v>
      </c>
      <c r="B35" s="145"/>
      <c r="C35" s="124" t="s">
        <v>192</v>
      </c>
      <c r="D35" s="125">
        <v>1.95</v>
      </c>
      <c r="E35" s="47">
        <f t="shared" si="6"/>
        <v>0</v>
      </c>
      <c r="F35" s="74">
        <f t="shared" si="4"/>
        <v>0</v>
      </c>
      <c r="G35" s="11">
        <v>5.5E-2</v>
      </c>
      <c r="H35" s="47">
        <f t="shared" si="2"/>
        <v>0</v>
      </c>
      <c r="I35" s="15"/>
      <c r="J35" s="219"/>
      <c r="K35" s="213"/>
      <c r="L35" s="213"/>
    </row>
    <row r="36" spans="1:12" x14ac:dyDescent="0.35">
      <c r="A36" s="151" t="s">
        <v>379</v>
      </c>
      <c r="B36" s="189"/>
      <c r="C36" s="190" t="s">
        <v>193</v>
      </c>
      <c r="D36" s="191">
        <v>19.899999999999999</v>
      </c>
      <c r="E36" s="36">
        <f t="shared" si="6"/>
        <v>0</v>
      </c>
      <c r="F36" s="73">
        <f t="shared" si="4"/>
        <v>0</v>
      </c>
      <c r="G36" s="7">
        <v>5.5E-2</v>
      </c>
      <c r="H36" s="36">
        <f t="shared" si="2"/>
        <v>0</v>
      </c>
      <c r="I36" s="15"/>
      <c r="J36" s="219" t="s">
        <v>102</v>
      </c>
      <c r="K36" s="213"/>
      <c r="L36" s="213"/>
    </row>
    <row r="37" spans="1:12" x14ac:dyDescent="0.35">
      <c r="A37" s="15"/>
      <c r="B37" s="186"/>
      <c r="C37" s="65"/>
      <c r="D37" s="187"/>
      <c r="E37" s="40"/>
      <c r="F37" s="40"/>
      <c r="G37" s="43"/>
      <c r="H37" s="40"/>
      <c r="I37" s="15"/>
      <c r="J37" s="219"/>
      <c r="K37" s="213"/>
      <c r="L37" s="213"/>
    </row>
    <row r="38" spans="1:12" x14ac:dyDescent="0.35">
      <c r="A38" s="151" t="s">
        <v>504</v>
      </c>
      <c r="B38" s="188"/>
      <c r="C38" s="122" t="s">
        <v>508</v>
      </c>
      <c r="D38" s="123">
        <v>162</v>
      </c>
      <c r="E38" s="70">
        <f t="shared" ref="E38:E39" si="7">D38*B38</f>
        <v>0</v>
      </c>
      <c r="F38" s="41">
        <f t="shared" ref="F38:F39" si="8">E38*0.1</f>
        <v>0</v>
      </c>
      <c r="G38" s="8">
        <v>5.5E-2</v>
      </c>
      <c r="H38" s="41">
        <f t="shared" ref="H38:H39" si="9">E38+F38+(E38*G38)+(F38*20/100)</f>
        <v>0</v>
      </c>
      <c r="I38" s="15"/>
    </row>
    <row r="39" spans="1:12" x14ac:dyDescent="0.35">
      <c r="A39" s="151" t="s">
        <v>505</v>
      </c>
      <c r="B39" s="189"/>
      <c r="C39" s="190" t="s">
        <v>509</v>
      </c>
      <c r="D39" s="191">
        <v>28</v>
      </c>
      <c r="E39" s="73">
        <f t="shared" si="7"/>
        <v>0</v>
      </c>
      <c r="F39" s="73">
        <f t="shared" si="8"/>
        <v>0</v>
      </c>
      <c r="G39" s="7">
        <v>5.5E-2</v>
      </c>
      <c r="H39" s="73">
        <f t="shared" si="9"/>
        <v>0</v>
      </c>
      <c r="I39" s="15"/>
    </row>
    <row r="40" spans="1:12" x14ac:dyDescent="0.35">
      <c r="A40" s="15"/>
      <c r="B40" s="68"/>
      <c r="C40" s="16"/>
      <c r="D40" s="95"/>
      <c r="E40" s="16"/>
      <c r="F40" s="95"/>
      <c r="G40" s="96"/>
      <c r="H40" s="107"/>
      <c r="I40" s="15"/>
    </row>
    <row r="41" spans="1:12" ht="29" x14ac:dyDescent="0.35">
      <c r="A41" s="151" t="s">
        <v>381</v>
      </c>
      <c r="B41" s="146"/>
      <c r="C41" s="29" t="s">
        <v>476</v>
      </c>
      <c r="D41" s="37">
        <v>59</v>
      </c>
      <c r="E41" s="49">
        <f>D41*B41</f>
        <v>0</v>
      </c>
      <c r="F41" s="48">
        <f t="shared" si="4"/>
        <v>0</v>
      </c>
      <c r="G41" s="20">
        <v>0.2</v>
      </c>
      <c r="H41" s="49">
        <f t="shared" si="2"/>
        <v>0</v>
      </c>
      <c r="I41" s="15"/>
    </row>
    <row r="42" spans="1:12" ht="18.649999999999999" customHeight="1" x14ac:dyDescent="0.35">
      <c r="A42" s="151"/>
      <c r="B42" s="137"/>
      <c r="C42" s="192" t="s">
        <v>511</v>
      </c>
      <c r="D42" s="32">
        <v>59</v>
      </c>
      <c r="E42" s="47">
        <f>D42*B42</f>
        <v>0</v>
      </c>
      <c r="F42" s="47">
        <f t="shared" si="4"/>
        <v>0</v>
      </c>
      <c r="G42" s="11">
        <v>0.2</v>
      </c>
      <c r="H42" s="47">
        <f>E42+F42+(E42*G42)+(F42*20/100)</f>
        <v>0</v>
      </c>
      <c r="I42" s="15"/>
      <c r="J42" s="185"/>
      <c r="K42" s="178"/>
      <c r="L42" s="178"/>
    </row>
    <row r="43" spans="1:12" ht="18.649999999999999" customHeight="1" x14ac:dyDescent="0.35">
      <c r="A43" s="151" t="s">
        <v>501</v>
      </c>
      <c r="B43" s="176"/>
      <c r="C43" s="177" t="s">
        <v>463</v>
      </c>
      <c r="D43" s="33">
        <v>21.3</v>
      </c>
      <c r="E43" s="48">
        <f>D43*B43</f>
        <v>0</v>
      </c>
      <c r="F43" s="48">
        <f t="shared" si="4"/>
        <v>0</v>
      </c>
      <c r="G43" s="13">
        <v>0.2</v>
      </c>
      <c r="H43" s="48">
        <f>E43+F43+(E43*G43)+(F43*20/100)</f>
        <v>0</v>
      </c>
      <c r="I43" s="15"/>
      <c r="J43" s="185"/>
      <c r="K43" s="178"/>
      <c r="L43" s="178"/>
    </row>
    <row r="44" spans="1:12" x14ac:dyDescent="0.35">
      <c r="A44" s="151" t="s">
        <v>382</v>
      </c>
      <c r="B44" s="145"/>
      <c r="C44" s="21" t="s">
        <v>133</v>
      </c>
      <c r="D44" s="39">
        <v>21.3</v>
      </c>
      <c r="E44" s="48">
        <f>D44*B44</f>
        <v>0</v>
      </c>
      <c r="F44" s="74">
        <f t="shared" si="4"/>
        <v>0</v>
      </c>
      <c r="G44" s="22">
        <v>0.2</v>
      </c>
      <c r="H44" s="74">
        <f t="shared" si="2"/>
        <v>0</v>
      </c>
      <c r="I44" s="15"/>
    </row>
    <row r="45" spans="1:12" x14ac:dyDescent="0.35">
      <c r="A45" s="15"/>
      <c r="B45" s="68"/>
      <c r="C45" s="16"/>
      <c r="D45" s="95"/>
      <c r="E45" s="16"/>
      <c r="F45" s="95"/>
      <c r="G45" s="96"/>
      <c r="H45" s="107"/>
      <c r="I45" s="15"/>
      <c r="J45" s="225" t="s">
        <v>103</v>
      </c>
      <c r="K45" s="225"/>
      <c r="L45" s="225"/>
    </row>
    <row r="46" spans="1:12" x14ac:dyDescent="0.35">
      <c r="A46" s="151" t="s">
        <v>383</v>
      </c>
      <c r="B46" s="146"/>
      <c r="C46" s="17" t="s">
        <v>18</v>
      </c>
      <c r="D46" s="37">
        <v>22</v>
      </c>
      <c r="E46" s="49">
        <f>D46*B46</f>
        <v>0</v>
      </c>
      <c r="F46" s="49">
        <f t="shared" si="4"/>
        <v>0</v>
      </c>
      <c r="G46" s="20">
        <v>0.2</v>
      </c>
      <c r="H46" s="49">
        <f t="shared" si="2"/>
        <v>0</v>
      </c>
      <c r="I46" s="15"/>
      <c r="J46" s="225"/>
      <c r="K46" s="225"/>
      <c r="L46" s="225"/>
    </row>
    <row r="47" spans="1:12" ht="15" customHeight="1" x14ac:dyDescent="0.35">
      <c r="A47" s="151" t="s">
        <v>384</v>
      </c>
      <c r="B47" s="137"/>
      <c r="C47" s="9" t="s">
        <v>134</v>
      </c>
      <c r="D47" s="32">
        <v>17.3</v>
      </c>
      <c r="E47" s="49">
        <f t="shared" ref="E47" si="10">D47*B47</f>
        <v>0</v>
      </c>
      <c r="F47" s="47">
        <f t="shared" si="4"/>
        <v>0</v>
      </c>
      <c r="G47" s="11">
        <v>0.2</v>
      </c>
      <c r="H47" s="47">
        <f t="shared" si="2"/>
        <v>0</v>
      </c>
      <c r="I47" s="15"/>
      <c r="J47" s="226" t="s">
        <v>104</v>
      </c>
      <c r="K47" s="226"/>
      <c r="L47" s="226"/>
    </row>
    <row r="48" spans="1:12" x14ac:dyDescent="0.35">
      <c r="A48" s="151" t="s">
        <v>385</v>
      </c>
      <c r="B48" s="145"/>
      <c r="C48" s="21" t="s">
        <v>135</v>
      </c>
      <c r="D48" s="39">
        <v>28.3</v>
      </c>
      <c r="E48" s="48">
        <f>D48*B48</f>
        <v>0</v>
      </c>
      <c r="F48" s="48">
        <f t="shared" si="4"/>
        <v>0</v>
      </c>
      <c r="G48" s="22">
        <v>0.2</v>
      </c>
      <c r="H48" s="74">
        <f t="shared" si="2"/>
        <v>0</v>
      </c>
      <c r="I48" s="15"/>
      <c r="J48" s="226"/>
      <c r="K48" s="226"/>
      <c r="L48" s="226"/>
    </row>
    <row r="49" spans="1:12" x14ac:dyDescent="0.35">
      <c r="B49" s="68"/>
      <c r="C49" s="16"/>
      <c r="D49" s="95"/>
      <c r="E49" s="16"/>
      <c r="F49" s="95"/>
      <c r="G49" s="96"/>
      <c r="H49" s="107"/>
      <c r="I49" s="15"/>
      <c r="J49" s="226"/>
      <c r="K49" s="226"/>
      <c r="L49" s="226"/>
    </row>
    <row r="50" spans="1:12" x14ac:dyDescent="0.35">
      <c r="A50" s="151" t="s">
        <v>386</v>
      </c>
      <c r="B50" s="146"/>
      <c r="C50" s="17" t="s">
        <v>477</v>
      </c>
      <c r="D50" s="37">
        <v>24.95</v>
      </c>
      <c r="E50" s="49">
        <f>D50*B50</f>
        <v>0</v>
      </c>
      <c r="F50" s="48">
        <f t="shared" si="4"/>
        <v>0</v>
      </c>
      <c r="G50" s="20">
        <v>0.2</v>
      </c>
      <c r="H50" s="49">
        <f t="shared" si="2"/>
        <v>0</v>
      </c>
      <c r="I50" s="15"/>
    </row>
    <row r="51" spans="1:12" x14ac:dyDescent="0.35">
      <c r="A51" s="151" t="s">
        <v>387</v>
      </c>
      <c r="B51" s="145"/>
      <c r="C51" s="21" t="s">
        <v>21</v>
      </c>
      <c r="D51" s="39">
        <v>38.5</v>
      </c>
      <c r="E51" s="74">
        <f>D51*B51</f>
        <v>0</v>
      </c>
      <c r="F51" s="74">
        <f t="shared" si="4"/>
        <v>0</v>
      </c>
      <c r="G51" s="22">
        <v>0.2</v>
      </c>
      <c r="H51" s="74">
        <f t="shared" si="2"/>
        <v>0</v>
      </c>
      <c r="I51" s="15"/>
      <c r="J51" s="225" t="s">
        <v>105</v>
      </c>
      <c r="K51" s="225"/>
      <c r="L51" s="225"/>
    </row>
    <row r="52" spans="1:12" x14ac:dyDescent="0.35">
      <c r="B52" s="68"/>
      <c r="C52" s="16"/>
      <c r="D52" s="95"/>
      <c r="E52" s="16"/>
      <c r="F52" s="95"/>
      <c r="G52" s="96"/>
      <c r="H52" s="107"/>
      <c r="I52" s="15"/>
      <c r="J52" s="225"/>
      <c r="K52" s="225"/>
      <c r="L52" s="225"/>
    </row>
    <row r="53" spans="1:12" ht="15" customHeight="1" x14ac:dyDescent="0.35">
      <c r="A53" s="151" t="s">
        <v>388</v>
      </c>
      <c r="B53" s="146"/>
      <c r="C53" s="17" t="s">
        <v>136</v>
      </c>
      <c r="D53" s="37">
        <v>12.9</v>
      </c>
      <c r="E53" s="49">
        <f>D53*B53</f>
        <v>0</v>
      </c>
      <c r="F53" s="48">
        <f t="shared" si="4"/>
        <v>0</v>
      </c>
      <c r="G53" s="20">
        <v>0.2</v>
      </c>
      <c r="H53" s="49">
        <f t="shared" si="2"/>
        <v>0</v>
      </c>
      <c r="I53" s="15"/>
      <c r="J53" s="204" t="s">
        <v>442</v>
      </c>
      <c r="K53" s="247" t="s">
        <v>496</v>
      </c>
      <c r="L53" s="248"/>
    </row>
    <row r="54" spans="1:12" ht="15" customHeight="1" x14ac:dyDescent="0.35">
      <c r="A54" s="151" t="s">
        <v>389</v>
      </c>
      <c r="B54" s="137"/>
      <c r="C54" s="9" t="s">
        <v>137</v>
      </c>
      <c r="D54" s="32">
        <v>18.95</v>
      </c>
      <c r="E54" s="49">
        <f t="shared" ref="E54:E56" si="11">D54*B54</f>
        <v>0</v>
      </c>
      <c r="F54" s="74">
        <f t="shared" si="4"/>
        <v>0</v>
      </c>
      <c r="G54" s="11">
        <v>0.2</v>
      </c>
      <c r="H54" s="47">
        <f t="shared" si="2"/>
        <v>0</v>
      </c>
      <c r="I54" s="15"/>
      <c r="J54" s="246"/>
      <c r="K54" s="249"/>
      <c r="L54" s="250"/>
    </row>
    <row r="55" spans="1:12" ht="15" customHeight="1" x14ac:dyDescent="0.35">
      <c r="A55" s="151" t="s">
        <v>390</v>
      </c>
      <c r="B55" s="137"/>
      <c r="C55" s="9" t="s">
        <v>139</v>
      </c>
      <c r="D55" s="32">
        <v>9.9499999999999993</v>
      </c>
      <c r="E55" s="49">
        <f t="shared" si="11"/>
        <v>0</v>
      </c>
      <c r="F55" s="74">
        <f t="shared" si="4"/>
        <v>0</v>
      </c>
      <c r="G55" s="11">
        <v>0.2</v>
      </c>
      <c r="H55" s="47">
        <f t="shared" si="2"/>
        <v>0</v>
      </c>
      <c r="I55" s="15"/>
      <c r="J55" s="246"/>
      <c r="K55" s="249"/>
      <c r="L55" s="250"/>
    </row>
    <row r="56" spans="1:12" ht="15" customHeight="1" x14ac:dyDescent="0.35">
      <c r="A56" s="151" t="s">
        <v>391</v>
      </c>
      <c r="B56" s="145"/>
      <c r="C56" s="21" t="s">
        <v>138</v>
      </c>
      <c r="D56" s="39">
        <v>12.9</v>
      </c>
      <c r="E56" s="74">
        <f t="shared" si="11"/>
        <v>0</v>
      </c>
      <c r="F56" s="74">
        <f t="shared" si="4"/>
        <v>0</v>
      </c>
      <c r="G56" s="22">
        <v>0.2</v>
      </c>
      <c r="H56" s="74">
        <f t="shared" si="2"/>
        <v>0</v>
      </c>
      <c r="I56" s="15"/>
      <c r="J56" s="205"/>
      <c r="K56" s="251"/>
      <c r="L56" s="252"/>
    </row>
    <row r="57" spans="1:12" ht="15" customHeight="1" x14ac:dyDescent="0.35">
      <c r="A57" s="15"/>
      <c r="B57" s="109"/>
      <c r="C57" s="24"/>
      <c r="D57" s="44"/>
      <c r="E57" s="24"/>
      <c r="F57" s="44"/>
      <c r="G57" s="110"/>
      <c r="H57" s="120"/>
      <c r="I57" s="15"/>
      <c r="J57" s="204" t="s">
        <v>106</v>
      </c>
      <c r="K57" s="253" t="s">
        <v>107</v>
      </c>
      <c r="L57" s="254"/>
    </row>
    <row r="58" spans="1:12" ht="15" customHeight="1" x14ac:dyDescent="0.35">
      <c r="A58" s="15"/>
      <c r="B58" s="111"/>
      <c r="C58" s="112"/>
      <c r="D58" s="89"/>
      <c r="E58" s="112"/>
      <c r="F58" s="89"/>
      <c r="G58" s="101"/>
      <c r="H58" s="119"/>
      <c r="I58" s="15"/>
      <c r="J58" s="246"/>
      <c r="K58" s="255"/>
      <c r="L58" s="256"/>
    </row>
    <row r="59" spans="1:12" ht="15" customHeight="1" x14ac:dyDescent="0.35">
      <c r="B59" s="146"/>
      <c r="C59" s="113" t="s">
        <v>140</v>
      </c>
      <c r="D59" s="49"/>
      <c r="E59" s="18"/>
      <c r="F59" s="48"/>
      <c r="G59" s="20"/>
      <c r="H59" s="105"/>
      <c r="I59" s="15"/>
      <c r="J59" s="246"/>
      <c r="K59" s="255"/>
      <c r="L59" s="256"/>
    </row>
    <row r="60" spans="1:12" ht="15" customHeight="1" x14ac:dyDescent="0.35">
      <c r="A60" s="151" t="s">
        <v>392</v>
      </c>
      <c r="B60" s="137"/>
      <c r="C60" s="9" t="s">
        <v>141</v>
      </c>
      <c r="D60" s="32">
        <v>7</v>
      </c>
      <c r="E60" s="47">
        <f>D60*B60</f>
        <v>0</v>
      </c>
      <c r="F60" s="47">
        <f t="shared" si="4"/>
        <v>0</v>
      </c>
      <c r="G60" s="11">
        <v>5.5E-2</v>
      </c>
      <c r="H60" s="47">
        <f t="shared" si="2"/>
        <v>0</v>
      </c>
      <c r="I60" s="15"/>
      <c r="J60" s="205"/>
      <c r="K60" s="257"/>
      <c r="L60" s="258"/>
    </row>
    <row r="61" spans="1:12" x14ac:dyDescent="0.35">
      <c r="A61" s="151" t="s">
        <v>393</v>
      </c>
      <c r="B61" s="145"/>
      <c r="C61" s="21" t="s">
        <v>142</v>
      </c>
      <c r="D61" s="39">
        <v>6</v>
      </c>
      <c r="E61" s="74">
        <f>D61*B61</f>
        <v>0</v>
      </c>
      <c r="F61" s="48">
        <f t="shared" si="4"/>
        <v>0</v>
      </c>
      <c r="G61" s="114">
        <v>0.2</v>
      </c>
      <c r="H61" s="47">
        <f t="shared" si="2"/>
        <v>0</v>
      </c>
      <c r="I61" s="15"/>
    </row>
    <row r="62" spans="1:12" x14ac:dyDescent="0.35">
      <c r="B62" s="68"/>
      <c r="C62" s="16"/>
      <c r="D62" s="95"/>
      <c r="E62" s="16"/>
      <c r="F62" s="16"/>
      <c r="G62" s="96"/>
      <c r="H62" s="107"/>
      <c r="I62" s="15"/>
      <c r="J62" s="225" t="s">
        <v>108</v>
      </c>
      <c r="K62" s="225"/>
      <c r="L62" s="225"/>
    </row>
    <row r="63" spans="1:12" ht="20.25" customHeight="1" x14ac:dyDescent="0.35">
      <c r="B63" s="83" t="s">
        <v>183</v>
      </c>
      <c r="C63" s="92"/>
      <c r="D63" s="92"/>
      <c r="E63" s="92"/>
      <c r="F63" s="92"/>
      <c r="G63" s="92"/>
      <c r="H63" s="108"/>
      <c r="I63" s="64"/>
      <c r="J63" s="225"/>
      <c r="K63" s="225"/>
      <c r="L63" s="225"/>
    </row>
    <row r="64" spans="1:12" x14ac:dyDescent="0.35">
      <c r="A64" s="151" t="s">
        <v>394</v>
      </c>
      <c r="B64" s="136"/>
      <c r="C64" s="18" t="s">
        <v>143</v>
      </c>
      <c r="D64" s="49">
        <v>55</v>
      </c>
      <c r="E64" s="49">
        <f>D64*B64</f>
        <v>0</v>
      </c>
      <c r="F64" s="49">
        <f>E64*0.1</f>
        <v>0</v>
      </c>
      <c r="G64" s="20">
        <v>0.1</v>
      </c>
      <c r="H64" s="49">
        <f t="shared" si="2"/>
        <v>0</v>
      </c>
      <c r="I64" s="65"/>
      <c r="J64" s="213"/>
      <c r="K64" s="213"/>
      <c r="L64" s="213"/>
    </row>
    <row r="65" spans="1:12" x14ac:dyDescent="0.35">
      <c r="A65" s="151" t="s">
        <v>395</v>
      </c>
      <c r="B65" s="139"/>
      <c r="C65" s="10" t="s">
        <v>144</v>
      </c>
      <c r="D65" s="47">
        <v>14.25</v>
      </c>
      <c r="E65" s="49">
        <f t="shared" ref="E65:E66" si="12">D65*B65</f>
        <v>0</v>
      </c>
      <c r="F65" s="49">
        <f t="shared" ref="F65:F66" si="13">E65*0.1</f>
        <v>0</v>
      </c>
      <c r="G65" s="11">
        <v>5.5E-2</v>
      </c>
      <c r="H65" s="47">
        <f t="shared" si="2"/>
        <v>0</v>
      </c>
      <c r="I65" s="65"/>
      <c r="J65" s="213"/>
      <c r="K65" s="213"/>
      <c r="L65" s="213"/>
    </row>
    <row r="66" spans="1:12" x14ac:dyDescent="0.35">
      <c r="A66" s="151" t="s">
        <v>396</v>
      </c>
      <c r="B66" s="150"/>
      <c r="C66" s="116" t="s">
        <v>189</v>
      </c>
      <c r="D66" s="74">
        <v>40</v>
      </c>
      <c r="E66" s="48">
        <f t="shared" si="12"/>
        <v>0</v>
      </c>
      <c r="F66" s="48">
        <f t="shared" si="13"/>
        <v>0</v>
      </c>
      <c r="G66" s="22">
        <v>0.1</v>
      </c>
      <c r="H66" s="74">
        <f t="shared" si="2"/>
        <v>0</v>
      </c>
      <c r="I66" s="65"/>
      <c r="J66" s="213"/>
      <c r="K66" s="213"/>
      <c r="L66" s="213"/>
    </row>
    <row r="67" spans="1:12" x14ac:dyDescent="0.35">
      <c r="B67" s="68"/>
      <c r="C67" s="16"/>
      <c r="D67" s="95"/>
      <c r="E67" s="16"/>
      <c r="F67" s="16"/>
      <c r="G67" s="96"/>
      <c r="H67" s="107"/>
      <c r="I67" s="65"/>
      <c r="J67" s="213"/>
      <c r="K67" s="213"/>
      <c r="L67" s="213"/>
    </row>
    <row r="68" spans="1:12" ht="20.25" customHeight="1" x14ac:dyDescent="0.35">
      <c r="B68" s="83" t="s">
        <v>184</v>
      </c>
      <c r="C68" s="92"/>
      <c r="D68" s="92"/>
      <c r="E68" s="92"/>
      <c r="F68" s="92"/>
      <c r="G68" s="92"/>
      <c r="H68" s="108"/>
      <c r="I68" s="94"/>
      <c r="J68" s="213"/>
      <c r="K68" s="213"/>
      <c r="L68" s="213"/>
    </row>
    <row r="69" spans="1:12" x14ac:dyDescent="0.35">
      <c r="A69" s="151" t="s">
        <v>397</v>
      </c>
      <c r="B69" s="136"/>
      <c r="C69" s="18" t="s">
        <v>492</v>
      </c>
      <c r="D69" s="49">
        <v>13</v>
      </c>
      <c r="E69" s="49">
        <f>D69*B69</f>
        <v>0</v>
      </c>
      <c r="F69" s="49">
        <f>E69*0.1</f>
        <v>0</v>
      </c>
      <c r="G69" s="20">
        <v>0.1</v>
      </c>
      <c r="H69" s="49">
        <f t="shared" si="2"/>
        <v>0</v>
      </c>
      <c r="I69" s="23"/>
      <c r="J69" s="213"/>
      <c r="K69" s="213"/>
      <c r="L69" s="213"/>
    </row>
    <row r="70" spans="1:12" x14ac:dyDescent="0.35">
      <c r="A70" s="151" t="s">
        <v>500</v>
      </c>
      <c r="B70" s="157"/>
      <c r="C70" s="18" t="s">
        <v>493</v>
      </c>
      <c r="D70" s="49">
        <v>13</v>
      </c>
      <c r="E70" s="49">
        <f>D70*B70</f>
        <v>0</v>
      </c>
      <c r="F70" s="48">
        <f>E70*0.1</f>
        <v>0</v>
      </c>
      <c r="G70" s="20">
        <v>0.1</v>
      </c>
      <c r="H70" s="49">
        <f>E70+F70+(E70*G70)+(F70*20/100)</f>
        <v>0</v>
      </c>
      <c r="I70" s="15"/>
      <c r="J70" s="213"/>
      <c r="K70" s="213"/>
      <c r="L70" s="213"/>
    </row>
    <row r="71" spans="1:12" ht="32.25" customHeight="1" x14ac:dyDescent="0.35">
      <c r="A71" s="151" t="s">
        <v>398</v>
      </c>
      <c r="B71" s="139"/>
      <c r="C71" s="28" t="s">
        <v>145</v>
      </c>
      <c r="D71" s="47">
        <v>11</v>
      </c>
      <c r="E71" s="49">
        <f t="shared" ref="E71:E74" si="14">D71*B71</f>
        <v>0</v>
      </c>
      <c r="F71" s="49">
        <f t="shared" ref="F71:F128" si="15">E71*0.1</f>
        <v>0</v>
      </c>
      <c r="G71" s="11">
        <v>0.1</v>
      </c>
      <c r="H71" s="47">
        <f t="shared" si="2"/>
        <v>0</v>
      </c>
      <c r="I71" s="15"/>
      <c r="J71" s="213"/>
      <c r="K71" s="213"/>
      <c r="L71" s="213"/>
    </row>
    <row r="72" spans="1:12" ht="31.5" customHeight="1" x14ac:dyDescent="0.35">
      <c r="A72" s="151" t="s">
        <v>399</v>
      </c>
      <c r="B72" s="150"/>
      <c r="C72" s="117" t="s">
        <v>450</v>
      </c>
      <c r="D72" s="47">
        <v>11</v>
      </c>
      <c r="E72" s="47">
        <f t="shared" si="14"/>
        <v>0</v>
      </c>
      <c r="F72" s="47">
        <f t="shared" si="15"/>
        <v>0</v>
      </c>
      <c r="G72" s="11">
        <v>0.1</v>
      </c>
      <c r="H72" s="74">
        <f t="shared" si="2"/>
        <v>0</v>
      </c>
      <c r="I72" s="15"/>
      <c r="J72" s="213"/>
      <c r="K72" s="213"/>
      <c r="L72" s="213"/>
    </row>
    <row r="73" spans="1:12" ht="30" customHeight="1" x14ac:dyDescent="0.35">
      <c r="A73" s="164" t="s">
        <v>443</v>
      </c>
      <c r="B73" s="139"/>
      <c r="C73" s="28" t="s">
        <v>449</v>
      </c>
      <c r="D73" s="46">
        <v>11</v>
      </c>
      <c r="E73" s="47">
        <f t="shared" si="14"/>
        <v>0</v>
      </c>
      <c r="F73" s="47">
        <f t="shared" si="15"/>
        <v>0</v>
      </c>
      <c r="G73" s="50">
        <v>0.1</v>
      </c>
      <c r="H73" s="74">
        <f>E73+F73+(E73*G73)+(F73*20/100)</f>
        <v>0</v>
      </c>
      <c r="I73" s="15"/>
      <c r="J73" s="213"/>
      <c r="K73" s="213"/>
      <c r="L73" s="213"/>
    </row>
    <row r="74" spans="1:12" x14ac:dyDescent="0.35">
      <c r="A74" s="165" t="s">
        <v>446</v>
      </c>
      <c r="B74" s="148"/>
      <c r="C74" s="166" t="s">
        <v>451</v>
      </c>
      <c r="D74" s="40">
        <v>11</v>
      </c>
      <c r="E74" s="48">
        <f t="shared" si="14"/>
        <v>0</v>
      </c>
      <c r="F74" s="48">
        <f t="shared" si="15"/>
        <v>0</v>
      </c>
      <c r="G74" s="43">
        <v>0.1</v>
      </c>
      <c r="H74" s="74">
        <f t="shared" si="2"/>
        <v>0</v>
      </c>
      <c r="I74" s="15"/>
      <c r="J74" s="213"/>
      <c r="K74" s="213"/>
      <c r="L74" s="213"/>
    </row>
    <row r="75" spans="1:12" x14ac:dyDescent="0.35">
      <c r="B75" s="68"/>
      <c r="C75" s="16"/>
      <c r="D75" s="95"/>
      <c r="E75" s="16"/>
      <c r="F75" s="95"/>
      <c r="G75" s="96"/>
      <c r="H75" s="107"/>
      <c r="I75" s="15"/>
      <c r="J75" s="213"/>
      <c r="K75" s="213"/>
      <c r="L75" s="213"/>
    </row>
    <row r="76" spans="1:12" ht="23.25" customHeight="1" x14ac:dyDescent="0.35">
      <c r="B76" s="115" t="s">
        <v>185</v>
      </c>
      <c r="C76" s="92"/>
      <c r="D76" s="92"/>
      <c r="E76" s="92"/>
      <c r="F76" s="93"/>
      <c r="G76" s="92"/>
      <c r="H76" s="108"/>
      <c r="I76" s="94"/>
      <c r="J76" s="213"/>
      <c r="K76" s="213"/>
      <c r="L76" s="213"/>
    </row>
    <row r="77" spans="1:12" x14ac:dyDescent="0.35">
      <c r="A77" s="151" t="s">
        <v>401</v>
      </c>
      <c r="B77" s="147"/>
      <c r="C77" s="6" t="s">
        <v>515</v>
      </c>
      <c r="D77" s="49">
        <v>32</v>
      </c>
      <c r="E77" s="49">
        <f>D77*B77</f>
        <v>0</v>
      </c>
      <c r="F77" s="49">
        <f t="shared" si="15"/>
        <v>0</v>
      </c>
      <c r="G77" s="78">
        <v>0.1</v>
      </c>
      <c r="H77" s="80">
        <f t="shared" si="2"/>
        <v>0</v>
      </c>
      <c r="I77" s="23"/>
      <c r="J77" s="213"/>
      <c r="K77" s="213"/>
      <c r="L77" s="213"/>
    </row>
    <row r="78" spans="1:12" x14ac:dyDescent="0.35">
      <c r="A78" s="151" t="s">
        <v>402</v>
      </c>
      <c r="B78" s="147"/>
      <c r="C78" s="18" t="s">
        <v>514</v>
      </c>
      <c r="D78" s="47">
        <v>32</v>
      </c>
      <c r="E78" s="49">
        <f t="shared" ref="E78:E79" si="16">D78*B78</f>
        <v>0</v>
      </c>
      <c r="F78" s="49">
        <f t="shared" si="15"/>
        <v>0</v>
      </c>
      <c r="G78" s="50">
        <v>0.1</v>
      </c>
      <c r="H78" s="57">
        <f t="shared" si="2"/>
        <v>0</v>
      </c>
      <c r="I78" s="15"/>
    </row>
    <row r="79" spans="1:12" x14ac:dyDescent="0.35">
      <c r="A79" s="151" t="s">
        <v>403</v>
      </c>
      <c r="B79" s="147"/>
      <c r="C79" s="18" t="s">
        <v>513</v>
      </c>
      <c r="D79" s="47">
        <v>32</v>
      </c>
      <c r="E79" s="49">
        <f t="shared" si="16"/>
        <v>0</v>
      </c>
      <c r="F79" s="49">
        <f t="shared" si="15"/>
        <v>0</v>
      </c>
      <c r="G79" s="50">
        <v>0.1</v>
      </c>
      <c r="H79" s="57">
        <f t="shared" si="2"/>
        <v>0</v>
      </c>
      <c r="I79" s="15"/>
      <c r="J79" s="211" t="s">
        <v>109</v>
      </c>
      <c r="K79" s="211"/>
      <c r="L79" s="211"/>
    </row>
    <row r="80" spans="1:12" x14ac:dyDescent="0.35">
      <c r="B80" s="147"/>
      <c r="C80" s="18"/>
      <c r="D80" s="47"/>
      <c r="E80" s="10"/>
      <c r="F80" s="49"/>
      <c r="G80" s="50"/>
      <c r="H80" s="57"/>
      <c r="I80" s="15"/>
      <c r="J80" s="211"/>
      <c r="K80" s="211"/>
      <c r="L80" s="211"/>
    </row>
    <row r="81" spans="1:12" x14ac:dyDescent="0.35">
      <c r="A81" s="151" t="s">
        <v>400</v>
      </c>
      <c r="B81" s="147"/>
      <c r="C81" s="18" t="s">
        <v>522</v>
      </c>
      <c r="D81" s="47">
        <v>20</v>
      </c>
      <c r="E81" s="47">
        <f>D81*B81</f>
        <v>0</v>
      </c>
      <c r="F81" s="49">
        <f t="shared" si="15"/>
        <v>0</v>
      </c>
      <c r="G81" s="50">
        <v>0.1</v>
      </c>
      <c r="H81" s="57">
        <f t="shared" ref="H81:H128" si="17">E81+F81+(E81*G81)+(F81*20/100)</f>
        <v>0</v>
      </c>
      <c r="I81" s="15"/>
      <c r="J81" s="243" t="s">
        <v>110</v>
      </c>
      <c r="K81" s="213"/>
      <c r="L81" s="213"/>
    </row>
    <row r="82" spans="1:12" x14ac:dyDescent="0.35">
      <c r="A82" s="151" t="s">
        <v>404</v>
      </c>
      <c r="B82" s="147"/>
      <c r="C82" s="18" t="s">
        <v>523</v>
      </c>
      <c r="D82" s="47">
        <v>20</v>
      </c>
      <c r="E82" s="47">
        <f t="shared" ref="E82:E83" si="18">D82*B82</f>
        <v>0</v>
      </c>
      <c r="F82" s="49">
        <f t="shared" si="15"/>
        <v>0</v>
      </c>
      <c r="G82" s="50">
        <v>0.1</v>
      </c>
      <c r="H82" s="57">
        <f t="shared" si="17"/>
        <v>0</v>
      </c>
      <c r="I82" s="15"/>
      <c r="J82" s="243"/>
      <c r="K82" s="213"/>
      <c r="L82" s="213"/>
    </row>
    <row r="83" spans="1:12" x14ac:dyDescent="0.35">
      <c r="A83" s="151" t="s">
        <v>405</v>
      </c>
      <c r="B83" s="138"/>
      <c r="C83" s="12" t="s">
        <v>524</v>
      </c>
      <c r="D83" s="74">
        <v>20</v>
      </c>
      <c r="E83" s="74">
        <f t="shared" si="18"/>
        <v>0</v>
      </c>
      <c r="F83" s="48">
        <f t="shared" si="15"/>
        <v>0</v>
      </c>
      <c r="G83" s="121">
        <v>0.1</v>
      </c>
      <c r="H83" s="98">
        <f t="shared" si="17"/>
        <v>0</v>
      </c>
      <c r="I83" s="15"/>
      <c r="J83" s="243"/>
      <c r="K83" s="213"/>
      <c r="L83" s="213"/>
    </row>
    <row r="84" spans="1:12" x14ac:dyDescent="0.35">
      <c r="B84" s="68"/>
      <c r="C84" s="16"/>
      <c r="D84" s="95"/>
      <c r="E84" s="16"/>
      <c r="F84" s="95"/>
      <c r="G84" s="96"/>
      <c r="H84" s="107"/>
      <c r="I84" s="15"/>
      <c r="J84" s="243" t="s">
        <v>75</v>
      </c>
      <c r="K84" s="213"/>
      <c r="L84" s="213"/>
    </row>
    <row r="85" spans="1:12" ht="24.75" customHeight="1" x14ac:dyDescent="0.35">
      <c r="B85" s="115" t="s">
        <v>186</v>
      </c>
      <c r="C85" s="84"/>
      <c r="D85" s="92"/>
      <c r="E85" s="92"/>
      <c r="F85" s="93"/>
      <c r="G85" s="92"/>
      <c r="H85" s="108"/>
      <c r="I85" s="94"/>
      <c r="J85" s="243"/>
      <c r="K85" s="213"/>
      <c r="L85" s="213"/>
    </row>
    <row r="86" spans="1:12" x14ac:dyDescent="0.35">
      <c r="A86" s="151" t="s">
        <v>406</v>
      </c>
      <c r="B86" s="147"/>
      <c r="C86" s="6" t="s">
        <v>146</v>
      </c>
      <c r="D86" s="49">
        <v>35</v>
      </c>
      <c r="E86" s="45">
        <f>D86*B86</f>
        <v>0</v>
      </c>
      <c r="F86" s="49">
        <f t="shared" si="15"/>
        <v>0</v>
      </c>
      <c r="G86" s="20">
        <v>0.1</v>
      </c>
      <c r="H86" s="49">
        <f t="shared" si="17"/>
        <v>0</v>
      </c>
      <c r="I86" s="23"/>
      <c r="J86" s="243"/>
      <c r="K86" s="213"/>
      <c r="L86" s="213"/>
    </row>
    <row r="87" spans="1:12" x14ac:dyDescent="0.35">
      <c r="A87" s="151" t="s">
        <v>407</v>
      </c>
      <c r="B87" s="139"/>
      <c r="C87" s="10" t="s">
        <v>454</v>
      </c>
      <c r="D87" s="47">
        <v>38</v>
      </c>
      <c r="E87" s="45">
        <f t="shared" ref="E87:E93" si="19">D87*B87</f>
        <v>0</v>
      </c>
      <c r="F87" s="49">
        <f t="shared" si="15"/>
        <v>0</v>
      </c>
      <c r="G87" s="11">
        <v>0.1</v>
      </c>
      <c r="H87" s="47">
        <f t="shared" si="17"/>
        <v>0</v>
      </c>
      <c r="I87" s="15"/>
      <c r="J87" s="244" t="s">
        <v>111</v>
      </c>
      <c r="K87" s="213"/>
      <c r="L87" s="213"/>
    </row>
    <row r="88" spans="1:12" x14ac:dyDescent="0.35">
      <c r="A88" s="151" t="s">
        <v>408</v>
      </c>
      <c r="B88" s="138"/>
      <c r="C88" s="10" t="s">
        <v>35</v>
      </c>
      <c r="D88" s="48">
        <v>40</v>
      </c>
      <c r="E88" s="45">
        <f t="shared" si="19"/>
        <v>0</v>
      </c>
      <c r="F88" s="49">
        <f t="shared" si="15"/>
        <v>0</v>
      </c>
      <c r="G88" s="11">
        <v>0.1</v>
      </c>
      <c r="H88" s="47">
        <f t="shared" si="17"/>
        <v>0</v>
      </c>
      <c r="I88" s="15"/>
      <c r="J88" s="243"/>
      <c r="K88" s="213"/>
      <c r="L88" s="213"/>
    </row>
    <row r="89" spans="1:12" x14ac:dyDescent="0.35">
      <c r="A89" s="151" t="s">
        <v>409</v>
      </c>
      <c r="B89" s="139"/>
      <c r="C89" s="10" t="s">
        <v>147</v>
      </c>
      <c r="D89" s="49">
        <v>26.45</v>
      </c>
      <c r="E89" s="45">
        <f t="shared" si="19"/>
        <v>0</v>
      </c>
      <c r="F89" s="49">
        <f t="shared" si="15"/>
        <v>0</v>
      </c>
      <c r="G89" s="20">
        <v>0.1</v>
      </c>
      <c r="H89" s="49">
        <f t="shared" si="17"/>
        <v>0</v>
      </c>
      <c r="I89" s="15"/>
      <c r="J89" s="243"/>
      <c r="K89" s="213"/>
      <c r="L89" s="213"/>
    </row>
    <row r="90" spans="1:12" x14ac:dyDescent="0.35">
      <c r="A90" s="151" t="s">
        <v>410</v>
      </c>
      <c r="B90" s="139"/>
      <c r="C90" s="10" t="s">
        <v>455</v>
      </c>
      <c r="D90" s="47">
        <v>38</v>
      </c>
      <c r="E90" s="45">
        <f t="shared" si="19"/>
        <v>0</v>
      </c>
      <c r="F90" s="49">
        <f t="shared" si="15"/>
        <v>0</v>
      </c>
      <c r="G90" s="11">
        <v>0.1</v>
      </c>
      <c r="H90" s="47">
        <f t="shared" si="17"/>
        <v>0</v>
      </c>
      <c r="I90" s="15"/>
      <c r="J90" s="240" t="s">
        <v>112</v>
      </c>
      <c r="K90" s="241"/>
      <c r="L90" s="241"/>
    </row>
    <row r="91" spans="1:12" x14ac:dyDescent="0.35">
      <c r="A91" s="151" t="s">
        <v>411</v>
      </c>
      <c r="B91" s="139"/>
      <c r="C91" s="10" t="s">
        <v>148</v>
      </c>
      <c r="D91" s="47">
        <v>68</v>
      </c>
      <c r="E91" s="45">
        <f t="shared" si="19"/>
        <v>0</v>
      </c>
      <c r="F91" s="49">
        <f t="shared" si="15"/>
        <v>0</v>
      </c>
      <c r="G91" s="11">
        <v>0.1</v>
      </c>
      <c r="H91" s="47">
        <f t="shared" si="17"/>
        <v>0</v>
      </c>
      <c r="I91" s="15"/>
      <c r="J91" s="242"/>
      <c r="K91" s="242"/>
      <c r="L91" s="242"/>
    </row>
    <row r="92" spans="1:12" x14ac:dyDescent="0.35">
      <c r="A92" s="151" t="s">
        <v>412</v>
      </c>
      <c r="B92" s="139"/>
      <c r="C92" s="10" t="s">
        <v>149</v>
      </c>
      <c r="D92" s="47">
        <v>68</v>
      </c>
      <c r="E92" s="45">
        <f t="shared" si="19"/>
        <v>0</v>
      </c>
      <c r="F92" s="49">
        <f t="shared" si="15"/>
        <v>0</v>
      </c>
      <c r="G92" s="11">
        <v>0.1</v>
      </c>
      <c r="H92" s="47">
        <f t="shared" si="17"/>
        <v>0</v>
      </c>
      <c r="I92" s="15"/>
    </row>
    <row r="93" spans="1:12" x14ac:dyDescent="0.35">
      <c r="A93" s="151" t="s">
        <v>413</v>
      </c>
      <c r="B93" s="139"/>
      <c r="C93" s="10" t="s">
        <v>478</v>
      </c>
      <c r="D93" s="47">
        <v>68</v>
      </c>
      <c r="E93" s="45">
        <f t="shared" si="19"/>
        <v>0</v>
      </c>
      <c r="F93" s="49">
        <f t="shared" si="15"/>
        <v>0</v>
      </c>
      <c r="G93" s="11">
        <v>0.1</v>
      </c>
      <c r="H93" s="47">
        <f t="shared" si="17"/>
        <v>0</v>
      </c>
      <c r="I93" s="15"/>
    </row>
    <row r="94" spans="1:12" x14ac:dyDescent="0.35">
      <c r="B94" s="139"/>
      <c r="C94" s="10"/>
      <c r="D94" s="47"/>
      <c r="E94" s="10"/>
      <c r="F94" s="49"/>
      <c r="G94" s="11"/>
      <c r="H94" s="47"/>
      <c r="I94" s="15"/>
    </row>
    <row r="95" spans="1:12" x14ac:dyDescent="0.35">
      <c r="A95" s="151" t="s">
        <v>414</v>
      </c>
      <c r="B95" s="139"/>
      <c r="C95" s="10" t="s">
        <v>150</v>
      </c>
      <c r="D95" s="47">
        <v>180</v>
      </c>
      <c r="E95" s="47">
        <f>D95*B95</f>
        <v>0</v>
      </c>
      <c r="F95" s="49">
        <f t="shared" si="15"/>
        <v>0</v>
      </c>
      <c r="G95" s="11">
        <v>0.1</v>
      </c>
      <c r="H95" s="47">
        <f t="shared" si="17"/>
        <v>0</v>
      </c>
      <c r="I95" s="15"/>
    </row>
    <row r="96" spans="1:12" x14ac:dyDescent="0.35">
      <c r="B96" s="139"/>
      <c r="C96" s="10"/>
      <c r="D96" s="47"/>
      <c r="E96" s="10"/>
      <c r="F96" s="49"/>
      <c r="G96" s="11"/>
      <c r="H96" s="47"/>
      <c r="I96" s="15"/>
    </row>
    <row r="97" spans="1:9" x14ac:dyDescent="0.35">
      <c r="A97" s="151" t="s">
        <v>415</v>
      </c>
      <c r="B97" s="139"/>
      <c r="C97" s="10" t="s">
        <v>151</v>
      </c>
      <c r="D97" s="47">
        <v>55</v>
      </c>
      <c r="E97" s="47">
        <f>D97*B97</f>
        <v>0</v>
      </c>
      <c r="F97" s="49">
        <f t="shared" si="15"/>
        <v>0</v>
      </c>
      <c r="G97" s="11">
        <v>0.1</v>
      </c>
      <c r="H97" s="47">
        <f t="shared" si="17"/>
        <v>0</v>
      </c>
      <c r="I97" s="15"/>
    </row>
    <row r="98" spans="1:9" x14ac:dyDescent="0.35">
      <c r="A98" s="151" t="s">
        <v>417</v>
      </c>
      <c r="B98" s="139"/>
      <c r="C98" s="10" t="s">
        <v>152</v>
      </c>
      <c r="D98" s="47">
        <v>55</v>
      </c>
      <c r="E98" s="47">
        <f t="shared" ref="E98:E99" si="20">D98*B98</f>
        <v>0</v>
      </c>
      <c r="F98" s="49">
        <f t="shared" si="15"/>
        <v>0</v>
      </c>
      <c r="G98" s="11">
        <v>0.1</v>
      </c>
      <c r="H98" s="47">
        <f t="shared" si="17"/>
        <v>0</v>
      </c>
      <c r="I98" s="15"/>
    </row>
    <row r="99" spans="1:9" x14ac:dyDescent="0.35">
      <c r="A99" s="151" t="s">
        <v>416</v>
      </c>
      <c r="B99" s="139"/>
      <c r="C99" s="10" t="s">
        <v>153</v>
      </c>
      <c r="D99" s="47">
        <v>51</v>
      </c>
      <c r="E99" s="47">
        <f t="shared" si="20"/>
        <v>0</v>
      </c>
      <c r="F99" s="49">
        <f t="shared" si="15"/>
        <v>0</v>
      </c>
      <c r="G99" s="11">
        <v>0.1</v>
      </c>
      <c r="H99" s="47">
        <f t="shared" si="17"/>
        <v>0</v>
      </c>
      <c r="I99" s="15"/>
    </row>
    <row r="100" spans="1:9" x14ac:dyDescent="0.35">
      <c r="A100" s="151" t="s">
        <v>498</v>
      </c>
      <c r="B100" s="153"/>
      <c r="C100" s="55" t="s">
        <v>495</v>
      </c>
      <c r="D100" s="49">
        <v>65</v>
      </c>
      <c r="E100" s="49">
        <f>D100*B100</f>
        <v>0</v>
      </c>
      <c r="F100" s="47">
        <f>E100*0.1</f>
        <v>0</v>
      </c>
      <c r="G100" s="78">
        <v>0.1</v>
      </c>
      <c r="H100" s="80">
        <f>E100+F100+(E100*G100)+(F100*20/100)</f>
        <v>0</v>
      </c>
      <c r="I100" s="15"/>
    </row>
    <row r="101" spans="1:9" x14ac:dyDescent="0.35">
      <c r="B101" s="149"/>
      <c r="C101" s="54" t="s">
        <v>154</v>
      </c>
      <c r="D101" s="47"/>
      <c r="E101" s="10"/>
      <c r="F101" s="49"/>
      <c r="G101" s="11"/>
      <c r="H101" s="47"/>
      <c r="I101" s="15"/>
    </row>
    <row r="102" spans="1:9" x14ac:dyDescent="0.35">
      <c r="A102" s="151" t="s">
        <v>499</v>
      </c>
      <c r="B102" s="153"/>
      <c r="C102" s="55" t="s">
        <v>479</v>
      </c>
      <c r="D102" s="49">
        <v>45</v>
      </c>
      <c r="E102" s="49">
        <f>D102*B102</f>
        <v>0</v>
      </c>
      <c r="F102" s="47">
        <f>E102*0.1</f>
        <v>0</v>
      </c>
      <c r="G102" s="78">
        <v>0.1</v>
      </c>
      <c r="H102" s="80">
        <f>E102+F102+(E102*G102)+(F102*20/100)</f>
        <v>0</v>
      </c>
      <c r="I102" s="15"/>
    </row>
    <row r="103" spans="1:9" x14ac:dyDescent="0.35">
      <c r="A103" s="151" t="s">
        <v>418</v>
      </c>
      <c r="B103" s="139"/>
      <c r="C103" s="55" t="s">
        <v>467</v>
      </c>
      <c r="D103" s="49">
        <v>44</v>
      </c>
      <c r="E103" s="49">
        <f>D103*B103</f>
        <v>0</v>
      </c>
      <c r="F103" s="49">
        <f t="shared" si="15"/>
        <v>0</v>
      </c>
      <c r="G103" s="20">
        <v>0.1</v>
      </c>
      <c r="H103" s="49">
        <f t="shared" si="17"/>
        <v>0</v>
      </c>
      <c r="I103" s="15"/>
    </row>
    <row r="104" spans="1:9" x14ac:dyDescent="0.35">
      <c r="A104" s="151" t="s">
        <v>419</v>
      </c>
      <c r="B104" s="139"/>
      <c r="C104" s="55" t="s">
        <v>43</v>
      </c>
      <c r="D104" s="49">
        <v>49.95</v>
      </c>
      <c r="E104" s="49">
        <f t="shared" ref="E104:E107" si="21">D104*B104</f>
        <v>0</v>
      </c>
      <c r="F104" s="49">
        <f t="shared" si="15"/>
        <v>0</v>
      </c>
      <c r="G104" s="20">
        <v>0.1</v>
      </c>
      <c r="H104" s="49">
        <f t="shared" si="17"/>
        <v>0</v>
      </c>
      <c r="I104" s="15"/>
    </row>
    <row r="105" spans="1:9" x14ac:dyDescent="0.35">
      <c r="A105" s="151" t="s">
        <v>420</v>
      </c>
      <c r="B105" s="139"/>
      <c r="C105" s="55" t="s">
        <v>480</v>
      </c>
      <c r="D105" s="49">
        <v>54.95</v>
      </c>
      <c r="E105" s="49">
        <f t="shared" si="21"/>
        <v>0</v>
      </c>
      <c r="F105" s="49">
        <f t="shared" si="15"/>
        <v>0</v>
      </c>
      <c r="G105" s="20">
        <v>0.1</v>
      </c>
      <c r="H105" s="49">
        <f t="shared" si="17"/>
        <v>0</v>
      </c>
      <c r="I105" s="15"/>
    </row>
    <row r="106" spans="1:9" x14ac:dyDescent="0.35">
      <c r="A106" s="151" t="s">
        <v>421</v>
      </c>
      <c r="B106" s="139"/>
      <c r="C106" s="55" t="s">
        <v>470</v>
      </c>
      <c r="D106" s="49">
        <v>55</v>
      </c>
      <c r="E106" s="49">
        <f t="shared" si="21"/>
        <v>0</v>
      </c>
      <c r="F106" s="49">
        <f t="shared" si="15"/>
        <v>0</v>
      </c>
      <c r="G106" s="20">
        <v>0.1</v>
      </c>
      <c r="H106" s="49">
        <f t="shared" si="17"/>
        <v>0</v>
      </c>
      <c r="I106" s="15"/>
    </row>
    <row r="107" spans="1:9" x14ac:dyDescent="0.35">
      <c r="A107" s="14" t="s">
        <v>422</v>
      </c>
      <c r="B107" s="150"/>
      <c r="C107" s="179" t="s">
        <v>482</v>
      </c>
      <c r="D107" s="74">
        <v>60.8</v>
      </c>
      <c r="E107" s="48">
        <f t="shared" si="21"/>
        <v>0</v>
      </c>
      <c r="F107" s="48">
        <f t="shared" si="15"/>
        <v>0</v>
      </c>
      <c r="G107" s="22">
        <v>0.1</v>
      </c>
      <c r="H107" s="74">
        <f t="shared" si="17"/>
        <v>0</v>
      </c>
      <c r="I107" s="15"/>
    </row>
    <row r="108" spans="1:9" x14ac:dyDescent="0.35">
      <c r="A108" s="24"/>
      <c r="B108" s="180"/>
      <c r="C108" s="24"/>
      <c r="D108" s="44"/>
      <c r="E108" s="24"/>
      <c r="F108" s="44"/>
      <c r="G108" s="110"/>
      <c r="H108" s="120"/>
      <c r="I108" s="15"/>
    </row>
    <row r="109" spans="1:9" ht="23.25" customHeight="1" x14ac:dyDescent="0.35">
      <c r="B109" s="115" t="s">
        <v>187</v>
      </c>
      <c r="C109" s="92"/>
      <c r="D109" s="92"/>
      <c r="E109" s="92"/>
      <c r="F109" s="93"/>
      <c r="G109" s="92"/>
      <c r="H109" s="108"/>
      <c r="I109" s="94"/>
    </row>
    <row r="110" spans="1:9" x14ac:dyDescent="0.35">
      <c r="A110" s="151" t="s">
        <v>423</v>
      </c>
      <c r="B110" s="136"/>
      <c r="C110" s="6" t="s">
        <v>155</v>
      </c>
      <c r="D110" s="41">
        <v>4.9000000000000004</v>
      </c>
      <c r="E110" s="70">
        <f>D110*B110</f>
        <v>0</v>
      </c>
      <c r="F110" s="41">
        <f t="shared" si="15"/>
        <v>0</v>
      </c>
      <c r="G110" s="8">
        <v>5.5E-2</v>
      </c>
      <c r="H110" s="41">
        <f t="shared" si="17"/>
        <v>0</v>
      </c>
      <c r="I110" s="15"/>
    </row>
    <row r="111" spans="1:9" x14ac:dyDescent="0.35">
      <c r="A111" s="151" t="s">
        <v>424</v>
      </c>
      <c r="B111" s="139"/>
      <c r="C111" s="10" t="s">
        <v>156</v>
      </c>
      <c r="D111" s="47">
        <v>8.5</v>
      </c>
      <c r="E111" s="47">
        <f t="shared" ref="E111:E113" si="22">D111*B111</f>
        <v>0</v>
      </c>
      <c r="F111" s="49">
        <f t="shared" si="15"/>
        <v>0</v>
      </c>
      <c r="G111" s="11">
        <v>5.5E-2</v>
      </c>
      <c r="H111" s="47">
        <f t="shared" si="17"/>
        <v>0</v>
      </c>
      <c r="I111" s="15"/>
    </row>
    <row r="112" spans="1:9" x14ac:dyDescent="0.35">
      <c r="A112" s="151" t="s">
        <v>425</v>
      </c>
      <c r="B112" s="139"/>
      <c r="C112" s="10" t="s">
        <v>157</v>
      </c>
      <c r="D112" s="47">
        <v>9.9499999999999993</v>
      </c>
      <c r="E112" s="47">
        <f t="shared" si="22"/>
        <v>0</v>
      </c>
      <c r="F112" s="49">
        <f t="shared" si="15"/>
        <v>0</v>
      </c>
      <c r="G112" s="11">
        <v>5.5E-2</v>
      </c>
      <c r="H112" s="47">
        <f t="shared" si="17"/>
        <v>0</v>
      </c>
      <c r="I112" s="15"/>
    </row>
    <row r="113" spans="1:9" x14ac:dyDescent="0.35">
      <c r="A113" s="151" t="s">
        <v>426</v>
      </c>
      <c r="B113" s="140"/>
      <c r="C113" s="5" t="s">
        <v>483</v>
      </c>
      <c r="D113" s="36">
        <v>32</v>
      </c>
      <c r="E113" s="73">
        <f t="shared" si="22"/>
        <v>0</v>
      </c>
      <c r="F113" s="73">
        <f t="shared" si="15"/>
        <v>0</v>
      </c>
      <c r="G113" s="7">
        <v>5.5E-2</v>
      </c>
      <c r="H113" s="36">
        <f t="shared" si="17"/>
        <v>0</v>
      </c>
      <c r="I113" s="15"/>
    </row>
    <row r="114" spans="1:9" x14ac:dyDescent="0.35">
      <c r="A114" s="15"/>
      <c r="B114" s="181"/>
      <c r="C114" s="15"/>
      <c r="D114" s="40"/>
      <c r="E114" s="89"/>
      <c r="F114" s="40"/>
      <c r="G114" s="43"/>
      <c r="H114" s="182"/>
      <c r="I114" s="15"/>
    </row>
    <row r="115" spans="1:9" ht="23.25" customHeight="1" x14ac:dyDescent="0.35">
      <c r="B115" s="81" t="s">
        <v>188</v>
      </c>
      <c r="C115" s="82"/>
      <c r="D115" s="82"/>
      <c r="E115" s="82"/>
      <c r="F115" s="90"/>
      <c r="G115" s="82"/>
      <c r="H115" s="106"/>
      <c r="I115" s="94"/>
    </row>
    <row r="116" spans="1:9" x14ac:dyDescent="0.35">
      <c r="A116" s="151" t="s">
        <v>427</v>
      </c>
      <c r="B116" s="147"/>
      <c r="C116" s="59" t="s">
        <v>158</v>
      </c>
      <c r="D116" s="56">
        <v>6.95</v>
      </c>
      <c r="E116" s="41">
        <f>D116*B116</f>
        <v>0</v>
      </c>
      <c r="F116" s="41">
        <f t="shared" si="15"/>
        <v>0</v>
      </c>
      <c r="G116" s="52">
        <v>0.2</v>
      </c>
      <c r="H116" s="56">
        <f t="shared" si="17"/>
        <v>0</v>
      </c>
      <c r="I116" s="15"/>
    </row>
    <row r="117" spans="1:9" x14ac:dyDescent="0.35">
      <c r="A117" s="151" t="s">
        <v>428</v>
      </c>
      <c r="B117" s="139"/>
      <c r="C117" s="60" t="s">
        <v>159</v>
      </c>
      <c r="D117" s="57">
        <v>11.9</v>
      </c>
      <c r="E117" s="49">
        <f t="shared" ref="E117:E128" si="23">D117*B117</f>
        <v>0</v>
      </c>
      <c r="F117" s="49">
        <f t="shared" si="15"/>
        <v>0</v>
      </c>
      <c r="G117" s="78">
        <v>0.2</v>
      </c>
      <c r="H117" s="80">
        <f t="shared" si="17"/>
        <v>0</v>
      </c>
      <c r="I117" s="15"/>
    </row>
    <row r="118" spans="1:9" x14ac:dyDescent="0.35">
      <c r="A118" s="151" t="s">
        <v>429</v>
      </c>
      <c r="B118" s="139"/>
      <c r="C118" s="60" t="s">
        <v>160</v>
      </c>
      <c r="D118" s="57">
        <v>6.95</v>
      </c>
      <c r="E118" s="49">
        <f t="shared" si="23"/>
        <v>0</v>
      </c>
      <c r="F118" s="49">
        <f t="shared" si="15"/>
        <v>0</v>
      </c>
      <c r="G118" s="78">
        <v>0.2</v>
      </c>
      <c r="H118" s="80">
        <f t="shared" si="17"/>
        <v>0</v>
      </c>
      <c r="I118" s="15"/>
    </row>
    <row r="119" spans="1:9" x14ac:dyDescent="0.35">
      <c r="A119" s="151" t="s">
        <v>430</v>
      </c>
      <c r="B119" s="139"/>
      <c r="C119" s="60" t="s">
        <v>161</v>
      </c>
      <c r="D119" s="57">
        <v>2.95</v>
      </c>
      <c r="E119" s="49">
        <f t="shared" si="23"/>
        <v>0</v>
      </c>
      <c r="F119" s="49">
        <f t="shared" si="15"/>
        <v>0</v>
      </c>
      <c r="G119" s="78">
        <v>0.2</v>
      </c>
      <c r="H119" s="80">
        <f t="shared" si="17"/>
        <v>0</v>
      </c>
      <c r="I119" s="15"/>
    </row>
    <row r="120" spans="1:9" x14ac:dyDescent="0.35">
      <c r="A120" s="151" t="s">
        <v>431</v>
      </c>
      <c r="B120" s="139"/>
      <c r="C120" s="60" t="s">
        <v>162</v>
      </c>
      <c r="D120" s="57">
        <v>5.95</v>
      </c>
      <c r="E120" s="49">
        <f t="shared" si="23"/>
        <v>0</v>
      </c>
      <c r="F120" s="49">
        <f t="shared" si="15"/>
        <v>0</v>
      </c>
      <c r="G120" s="78">
        <v>0.2</v>
      </c>
      <c r="H120" s="80">
        <f t="shared" si="17"/>
        <v>0</v>
      </c>
      <c r="I120" s="15"/>
    </row>
    <row r="121" spans="1:9" x14ac:dyDescent="0.35">
      <c r="A121" s="151" t="s">
        <v>439</v>
      </c>
      <c r="B121" s="139"/>
      <c r="C121" s="60" t="s">
        <v>163</v>
      </c>
      <c r="D121" s="57">
        <v>5.95</v>
      </c>
      <c r="E121" s="49">
        <f t="shared" si="23"/>
        <v>0</v>
      </c>
      <c r="F121" s="49">
        <f t="shared" si="15"/>
        <v>0</v>
      </c>
      <c r="G121" s="78">
        <v>0.2</v>
      </c>
      <c r="H121" s="80">
        <f t="shared" si="17"/>
        <v>0</v>
      </c>
      <c r="I121" s="15"/>
    </row>
    <row r="122" spans="1:9" x14ac:dyDescent="0.35">
      <c r="A122" s="151" t="s">
        <v>432</v>
      </c>
      <c r="B122" s="139"/>
      <c r="C122" s="60" t="s">
        <v>164</v>
      </c>
      <c r="D122" s="57">
        <v>4.95</v>
      </c>
      <c r="E122" s="49">
        <f t="shared" si="23"/>
        <v>0</v>
      </c>
      <c r="F122" s="49">
        <f t="shared" si="15"/>
        <v>0</v>
      </c>
      <c r="G122" s="78">
        <v>0.2</v>
      </c>
      <c r="H122" s="80">
        <f t="shared" si="17"/>
        <v>0</v>
      </c>
      <c r="I122" s="15"/>
    </row>
    <row r="123" spans="1:9" x14ac:dyDescent="0.35">
      <c r="A123" s="151" t="s">
        <v>497</v>
      </c>
      <c r="B123" s="139"/>
      <c r="C123" s="60" t="s">
        <v>165</v>
      </c>
      <c r="D123" s="57">
        <v>2</v>
      </c>
      <c r="E123" s="76">
        <f t="shared" si="23"/>
        <v>0</v>
      </c>
      <c r="F123" s="49">
        <f t="shared" si="15"/>
        <v>0</v>
      </c>
      <c r="G123" s="51">
        <v>0.2</v>
      </c>
      <c r="H123" s="76">
        <f>E123+F123+(E123*G123)+(F123*20/100)</f>
        <v>0</v>
      </c>
      <c r="I123" s="15"/>
    </row>
    <row r="124" spans="1:9" x14ac:dyDescent="0.35">
      <c r="A124" s="151" t="s">
        <v>433</v>
      </c>
      <c r="B124" s="139"/>
      <c r="C124" s="60" t="s">
        <v>166</v>
      </c>
      <c r="D124" s="46">
        <v>7.25</v>
      </c>
      <c r="E124" s="47">
        <f t="shared" si="23"/>
        <v>0</v>
      </c>
      <c r="F124" s="49">
        <f t="shared" si="15"/>
        <v>0</v>
      </c>
      <c r="G124" s="184">
        <v>0.2</v>
      </c>
      <c r="H124" s="47">
        <f t="shared" si="17"/>
        <v>0</v>
      </c>
      <c r="I124" s="15"/>
    </row>
    <row r="125" spans="1:9" x14ac:dyDescent="0.35">
      <c r="A125" s="151" t="s">
        <v>434</v>
      </c>
      <c r="B125" s="139"/>
      <c r="C125" s="60" t="s">
        <v>167</v>
      </c>
      <c r="D125" s="57">
        <v>5.15</v>
      </c>
      <c r="E125" s="49">
        <f t="shared" si="23"/>
        <v>0</v>
      </c>
      <c r="F125" s="49">
        <f t="shared" si="15"/>
        <v>0</v>
      </c>
      <c r="G125" s="78">
        <v>0.2</v>
      </c>
      <c r="H125" s="80">
        <f t="shared" si="17"/>
        <v>0</v>
      </c>
      <c r="I125" s="15"/>
    </row>
    <row r="126" spans="1:9" x14ac:dyDescent="0.35">
      <c r="A126" s="151" t="s">
        <v>435</v>
      </c>
      <c r="B126" s="139"/>
      <c r="C126" s="60" t="s">
        <v>168</v>
      </c>
      <c r="D126" s="57">
        <v>3.95</v>
      </c>
      <c r="E126" s="76">
        <f t="shared" si="23"/>
        <v>0</v>
      </c>
      <c r="F126" s="49">
        <f t="shared" si="15"/>
        <v>0</v>
      </c>
      <c r="G126" s="20">
        <v>0.2</v>
      </c>
      <c r="H126" s="49">
        <f t="shared" si="17"/>
        <v>0</v>
      </c>
      <c r="I126" s="15"/>
    </row>
    <row r="127" spans="1:9" x14ac:dyDescent="0.35">
      <c r="A127" s="151" t="s">
        <v>436</v>
      </c>
      <c r="B127" s="139"/>
      <c r="C127" s="60" t="s">
        <v>169</v>
      </c>
      <c r="D127" s="57">
        <v>11</v>
      </c>
      <c r="E127" s="47">
        <f t="shared" si="23"/>
        <v>0</v>
      </c>
      <c r="F127" s="49">
        <f t="shared" si="15"/>
        <v>0</v>
      </c>
      <c r="G127" s="50">
        <v>0.2</v>
      </c>
      <c r="H127" s="57">
        <f t="shared" si="17"/>
        <v>0</v>
      </c>
      <c r="I127" s="15"/>
    </row>
    <row r="128" spans="1:9" x14ac:dyDescent="0.35">
      <c r="A128" s="151" t="s">
        <v>437</v>
      </c>
      <c r="B128" s="148"/>
      <c r="C128" s="61" t="s">
        <v>170</v>
      </c>
      <c r="D128" s="58">
        <v>16</v>
      </c>
      <c r="E128" s="76">
        <f t="shared" si="23"/>
        <v>0</v>
      </c>
      <c r="F128" s="48">
        <f t="shared" si="15"/>
        <v>0</v>
      </c>
      <c r="G128" s="77">
        <v>0.2</v>
      </c>
      <c r="H128" s="183">
        <f t="shared" si="17"/>
        <v>0</v>
      </c>
      <c r="I128" s="15"/>
    </row>
    <row r="129" spans="2:13" x14ac:dyDescent="0.35">
      <c r="C129" s="24"/>
      <c r="E129" s="24"/>
      <c r="F129" s="24"/>
    </row>
    <row r="130" spans="2:13" x14ac:dyDescent="0.35">
      <c r="C130" s="15"/>
    </row>
    <row r="131" spans="2:13" ht="26" x14ac:dyDescent="0.35">
      <c r="B131" s="228" t="s">
        <v>353</v>
      </c>
      <c r="C131" s="228"/>
      <c r="D131" s="228"/>
      <c r="E131" s="228"/>
      <c r="F131" s="228"/>
      <c r="G131" s="228"/>
      <c r="H131" s="228"/>
      <c r="I131" s="228"/>
      <c r="J131" s="228"/>
      <c r="K131" s="228"/>
      <c r="L131" s="228"/>
      <c r="M131" s="135"/>
    </row>
    <row r="132" spans="2:13" x14ac:dyDescent="0.35">
      <c r="B132" s="126"/>
      <c r="C132" s="127"/>
      <c r="D132" s="128"/>
      <c r="E132" s="127"/>
      <c r="F132" s="127"/>
      <c r="G132" s="129"/>
      <c r="H132" s="127"/>
      <c r="I132" s="127"/>
      <c r="J132" s="127"/>
      <c r="K132" s="127"/>
      <c r="L132" s="127"/>
    </row>
    <row r="133" spans="2:13" ht="15.5" x14ac:dyDescent="0.35">
      <c r="B133" s="130" t="s">
        <v>194</v>
      </c>
      <c r="C133" s="127"/>
      <c r="D133" s="128"/>
      <c r="E133" s="127"/>
      <c r="F133" s="127"/>
      <c r="G133" s="129"/>
      <c r="H133" s="131" t="s">
        <v>274</v>
      </c>
      <c r="I133" s="127"/>
      <c r="J133" s="127"/>
      <c r="K133" s="127"/>
      <c r="L133" s="127"/>
    </row>
    <row r="134" spans="2:13" ht="15.5" x14ac:dyDescent="0.35">
      <c r="B134" s="131" t="s">
        <v>197</v>
      </c>
      <c r="C134" s="132"/>
      <c r="D134" s="128"/>
      <c r="E134" s="127"/>
      <c r="F134" s="127"/>
      <c r="G134" s="129"/>
      <c r="H134" s="131" t="s">
        <v>275</v>
      </c>
      <c r="I134" s="127"/>
      <c r="J134" s="127"/>
      <c r="K134" s="127"/>
      <c r="L134" s="127"/>
    </row>
    <row r="135" spans="2:13" ht="15.5" x14ac:dyDescent="0.35">
      <c r="B135" s="131" t="s">
        <v>198</v>
      </c>
      <c r="C135" s="132"/>
      <c r="D135" s="128"/>
      <c r="E135" s="127"/>
      <c r="F135" s="127"/>
      <c r="G135" s="129"/>
      <c r="H135" s="131" t="s">
        <v>276</v>
      </c>
      <c r="I135" s="127"/>
      <c r="J135" s="127"/>
      <c r="K135" s="127"/>
      <c r="L135" s="127"/>
    </row>
    <row r="136" spans="2:13" ht="15.5" x14ac:dyDescent="0.35">
      <c r="B136" s="131" t="s">
        <v>199</v>
      </c>
      <c r="C136" s="132"/>
      <c r="D136" s="128"/>
      <c r="E136" s="127"/>
      <c r="F136" s="127"/>
      <c r="G136" s="129"/>
      <c r="H136" s="131" t="s">
        <v>195</v>
      </c>
      <c r="I136" s="127"/>
      <c r="J136" s="127"/>
      <c r="K136" s="127"/>
      <c r="L136" s="127"/>
    </row>
    <row r="137" spans="2:13" ht="15.5" x14ac:dyDescent="0.35">
      <c r="B137" s="131" t="s">
        <v>200</v>
      </c>
      <c r="C137" s="132"/>
      <c r="D137" s="128"/>
      <c r="E137" s="127"/>
      <c r="F137" s="127"/>
      <c r="G137" s="129"/>
      <c r="H137" s="131" t="s">
        <v>196</v>
      </c>
      <c r="I137" s="127"/>
      <c r="J137" s="127"/>
      <c r="K137" s="127"/>
      <c r="L137" s="127"/>
    </row>
    <row r="138" spans="2:13" ht="15.5" x14ac:dyDescent="0.35">
      <c r="B138" s="131" t="s">
        <v>201</v>
      </c>
      <c r="C138" s="132"/>
      <c r="D138" s="128"/>
      <c r="E138" s="127"/>
      <c r="F138" s="127"/>
      <c r="G138" s="129"/>
      <c r="H138" s="131" t="s">
        <v>277</v>
      </c>
      <c r="I138" s="127"/>
      <c r="J138" s="127"/>
      <c r="K138" s="127"/>
      <c r="L138" s="127"/>
    </row>
    <row r="139" spans="2:13" ht="15.5" x14ac:dyDescent="0.35">
      <c r="B139" s="131" t="s">
        <v>202</v>
      </c>
      <c r="C139" s="132"/>
      <c r="D139" s="128"/>
      <c r="E139" s="127"/>
      <c r="F139" s="127"/>
      <c r="G139" s="129"/>
      <c r="H139" s="131" t="s">
        <v>278</v>
      </c>
      <c r="I139" s="127"/>
      <c r="J139" s="127"/>
      <c r="K139" s="127"/>
      <c r="L139" s="127"/>
    </row>
    <row r="140" spans="2:13" ht="15.5" x14ac:dyDescent="0.35">
      <c r="B140" s="131" t="s">
        <v>203</v>
      </c>
      <c r="C140" s="132"/>
      <c r="D140" s="128"/>
      <c r="E140" s="127"/>
      <c r="F140" s="127"/>
      <c r="G140" s="129"/>
      <c r="H140" s="131" t="s">
        <v>279</v>
      </c>
      <c r="I140" s="127"/>
      <c r="J140" s="127"/>
      <c r="K140" s="127"/>
      <c r="L140" s="127"/>
    </row>
    <row r="141" spans="2:13" ht="15.5" x14ac:dyDescent="0.35">
      <c r="B141" s="131" t="s">
        <v>204</v>
      </c>
      <c r="C141" s="132"/>
      <c r="D141" s="128"/>
      <c r="E141" s="127"/>
      <c r="F141" s="127"/>
      <c r="G141" s="129"/>
      <c r="H141" s="131" t="s">
        <v>280</v>
      </c>
      <c r="I141" s="127"/>
      <c r="J141" s="127"/>
      <c r="K141" s="127"/>
      <c r="L141" s="127"/>
    </row>
    <row r="142" spans="2:13" ht="15.5" x14ac:dyDescent="0.35">
      <c r="B142" s="131" t="s">
        <v>205</v>
      </c>
      <c r="C142" s="132"/>
      <c r="D142" s="128"/>
      <c r="E142" s="127"/>
      <c r="F142" s="127"/>
      <c r="G142" s="129"/>
      <c r="H142" s="131" t="s">
        <v>281</v>
      </c>
      <c r="I142" s="127"/>
      <c r="J142" s="127"/>
      <c r="K142" s="127"/>
      <c r="L142" s="127"/>
    </row>
    <row r="143" spans="2:13" ht="15.5" x14ac:dyDescent="0.35">
      <c r="B143" s="131" t="s">
        <v>206</v>
      </c>
      <c r="C143" s="132"/>
      <c r="D143" s="128"/>
      <c r="E143" s="127"/>
      <c r="F143" s="127"/>
      <c r="G143" s="129"/>
      <c r="H143" s="126"/>
      <c r="I143" s="127"/>
      <c r="J143" s="127"/>
      <c r="K143" s="127"/>
      <c r="L143" s="127"/>
    </row>
    <row r="144" spans="2:13" ht="15.5" x14ac:dyDescent="0.35">
      <c r="B144" s="131" t="s">
        <v>207</v>
      </c>
      <c r="C144" s="132"/>
      <c r="D144" s="128"/>
      <c r="E144" s="127"/>
      <c r="F144" s="127"/>
      <c r="G144" s="129"/>
      <c r="H144" s="130" t="s">
        <v>282</v>
      </c>
      <c r="I144" s="127"/>
      <c r="J144" s="127"/>
      <c r="K144" s="127"/>
      <c r="L144" s="127"/>
    </row>
    <row r="145" spans="2:12" ht="15.5" x14ac:dyDescent="0.35">
      <c r="B145" s="131" t="s">
        <v>208</v>
      </c>
      <c r="C145" s="132"/>
      <c r="D145" s="128"/>
      <c r="E145" s="127"/>
      <c r="F145" s="127"/>
      <c r="G145" s="129"/>
      <c r="H145" s="131" t="s">
        <v>283</v>
      </c>
      <c r="I145" s="127"/>
      <c r="J145" s="127"/>
      <c r="K145" s="127"/>
      <c r="L145" s="127"/>
    </row>
    <row r="146" spans="2:12" ht="15.5" x14ac:dyDescent="0.35">
      <c r="B146" s="126"/>
      <c r="C146" s="127"/>
      <c r="D146" s="128"/>
      <c r="E146" s="127"/>
      <c r="F146" s="127"/>
      <c r="G146" s="129"/>
      <c r="H146" s="131" t="s">
        <v>284</v>
      </c>
      <c r="I146" s="127"/>
      <c r="J146" s="127"/>
      <c r="K146" s="127"/>
      <c r="L146" s="127"/>
    </row>
    <row r="147" spans="2:12" ht="15.5" x14ac:dyDescent="0.35">
      <c r="B147" s="130" t="s">
        <v>209</v>
      </c>
      <c r="C147" s="127"/>
      <c r="D147" s="128"/>
      <c r="E147" s="127"/>
      <c r="F147" s="127"/>
      <c r="G147" s="129"/>
      <c r="H147" s="131" t="s">
        <v>285</v>
      </c>
      <c r="I147" s="127"/>
      <c r="J147" s="127"/>
      <c r="K147" s="127"/>
      <c r="L147" s="127"/>
    </row>
    <row r="148" spans="2:12" ht="15.5" x14ac:dyDescent="0.35">
      <c r="B148" s="131" t="s">
        <v>210</v>
      </c>
      <c r="C148" s="132"/>
      <c r="D148" s="128"/>
      <c r="E148" s="127"/>
      <c r="F148" s="127"/>
      <c r="G148" s="129"/>
      <c r="H148" s="131" t="s">
        <v>286</v>
      </c>
      <c r="I148" s="127"/>
      <c r="J148" s="127"/>
      <c r="K148" s="127"/>
      <c r="L148" s="127"/>
    </row>
    <row r="149" spans="2:12" ht="15.5" x14ac:dyDescent="0.35">
      <c r="B149" s="131" t="s">
        <v>211</v>
      </c>
      <c r="C149" s="132"/>
      <c r="D149" s="128"/>
      <c r="E149" s="127"/>
      <c r="F149" s="127"/>
      <c r="G149" s="129"/>
      <c r="H149" s="131" t="s">
        <v>287</v>
      </c>
      <c r="I149" s="127"/>
      <c r="J149" s="127"/>
      <c r="K149" s="127"/>
      <c r="L149" s="127"/>
    </row>
    <row r="150" spans="2:12" ht="15.5" x14ac:dyDescent="0.35">
      <c r="B150" s="131" t="s">
        <v>212</v>
      </c>
      <c r="C150" s="132"/>
      <c r="D150" s="128"/>
      <c r="E150" s="127"/>
      <c r="F150" s="127"/>
      <c r="G150" s="129"/>
      <c r="H150" s="131" t="s">
        <v>288</v>
      </c>
      <c r="I150" s="127"/>
      <c r="J150" s="127"/>
      <c r="K150" s="127"/>
      <c r="L150" s="127"/>
    </row>
    <row r="151" spans="2:12" ht="15.5" x14ac:dyDescent="0.35">
      <c r="B151" s="131" t="s">
        <v>213</v>
      </c>
      <c r="C151" s="132"/>
      <c r="D151" s="128"/>
      <c r="E151" s="127"/>
      <c r="F151" s="127"/>
      <c r="G151" s="129"/>
      <c r="H151" s="131" t="s">
        <v>289</v>
      </c>
      <c r="I151" s="127"/>
      <c r="J151" s="127"/>
      <c r="K151" s="127"/>
      <c r="L151" s="127"/>
    </row>
    <row r="152" spans="2:12" ht="15.5" x14ac:dyDescent="0.35">
      <c r="B152" s="131" t="s">
        <v>214</v>
      </c>
      <c r="C152" s="132"/>
      <c r="D152" s="128"/>
      <c r="E152" s="127"/>
      <c r="F152" s="127"/>
      <c r="G152" s="129"/>
      <c r="H152" s="131" t="s">
        <v>290</v>
      </c>
      <c r="I152" s="127"/>
      <c r="J152" s="127"/>
      <c r="K152" s="127"/>
      <c r="L152" s="127"/>
    </row>
    <row r="153" spans="2:12" ht="15.5" x14ac:dyDescent="0.35">
      <c r="B153" s="131" t="s">
        <v>215</v>
      </c>
      <c r="C153" s="132"/>
      <c r="D153" s="128"/>
      <c r="E153" s="127"/>
      <c r="F153" s="127"/>
      <c r="G153" s="129"/>
      <c r="H153" s="131" t="s">
        <v>291</v>
      </c>
      <c r="I153" s="127"/>
      <c r="J153" s="127"/>
      <c r="K153" s="127"/>
      <c r="L153" s="127"/>
    </row>
    <row r="154" spans="2:12" ht="15.5" x14ac:dyDescent="0.35">
      <c r="B154" s="131" t="s">
        <v>216</v>
      </c>
      <c r="C154" s="132"/>
      <c r="D154" s="128"/>
      <c r="E154" s="127"/>
      <c r="F154" s="127"/>
      <c r="G154" s="129"/>
      <c r="H154" s="131" t="s">
        <v>292</v>
      </c>
      <c r="I154" s="127"/>
      <c r="J154" s="127"/>
      <c r="K154" s="127"/>
      <c r="L154" s="127"/>
    </row>
    <row r="155" spans="2:12" ht="15.5" x14ac:dyDescent="0.35">
      <c r="B155" s="131" t="s">
        <v>217</v>
      </c>
      <c r="C155" s="132"/>
      <c r="D155" s="128"/>
      <c r="E155" s="127"/>
      <c r="F155" s="127"/>
      <c r="G155" s="129"/>
      <c r="H155" s="131" t="s">
        <v>293</v>
      </c>
      <c r="I155" s="127"/>
      <c r="J155" s="127"/>
      <c r="K155" s="127"/>
      <c r="L155" s="127"/>
    </row>
    <row r="156" spans="2:12" ht="15.5" x14ac:dyDescent="0.35">
      <c r="B156" s="131" t="s">
        <v>218</v>
      </c>
      <c r="C156" s="132"/>
      <c r="D156" s="128"/>
      <c r="E156" s="127"/>
      <c r="F156" s="127"/>
      <c r="G156" s="129"/>
      <c r="H156" s="131" t="s">
        <v>294</v>
      </c>
      <c r="I156" s="127"/>
      <c r="J156" s="127"/>
      <c r="K156" s="127"/>
      <c r="L156" s="127"/>
    </row>
    <row r="157" spans="2:12" ht="15.5" x14ac:dyDescent="0.35">
      <c r="B157" s="131" t="s">
        <v>219</v>
      </c>
      <c r="C157" s="132"/>
      <c r="D157" s="128"/>
      <c r="E157" s="127"/>
      <c r="F157" s="127"/>
      <c r="G157" s="129"/>
      <c r="H157" s="131" t="s">
        <v>295</v>
      </c>
      <c r="I157" s="127"/>
      <c r="J157" s="127"/>
      <c r="K157" s="127"/>
      <c r="L157" s="127"/>
    </row>
    <row r="158" spans="2:12" ht="15.5" x14ac:dyDescent="0.35">
      <c r="B158" s="131" t="s">
        <v>220</v>
      </c>
      <c r="C158" s="132"/>
      <c r="D158" s="128"/>
      <c r="E158" s="127"/>
      <c r="F158" s="127"/>
      <c r="G158" s="129"/>
      <c r="H158" s="131" t="s">
        <v>296</v>
      </c>
      <c r="I158" s="127"/>
      <c r="J158" s="127"/>
      <c r="K158" s="127"/>
      <c r="L158" s="127"/>
    </row>
    <row r="159" spans="2:12" ht="15.5" x14ac:dyDescent="0.35">
      <c r="B159" s="131" t="s">
        <v>221</v>
      </c>
      <c r="C159" s="132"/>
      <c r="D159" s="128"/>
      <c r="E159" s="127"/>
      <c r="F159" s="127"/>
      <c r="G159" s="129"/>
      <c r="H159" s="131" t="s">
        <v>297</v>
      </c>
      <c r="I159" s="127"/>
      <c r="J159" s="127"/>
      <c r="K159" s="127"/>
      <c r="L159" s="127"/>
    </row>
    <row r="160" spans="2:12" ht="15.5" x14ac:dyDescent="0.35">
      <c r="B160" s="131" t="s">
        <v>222</v>
      </c>
      <c r="C160" s="132"/>
      <c r="D160" s="128"/>
      <c r="E160" s="127"/>
      <c r="F160" s="127"/>
      <c r="G160" s="129"/>
      <c r="H160" s="131" t="s">
        <v>298</v>
      </c>
      <c r="I160" s="127"/>
      <c r="J160" s="127"/>
      <c r="K160" s="127"/>
      <c r="L160" s="127"/>
    </row>
    <row r="161" spans="2:12" ht="15.5" x14ac:dyDescent="0.35">
      <c r="B161" s="131" t="s">
        <v>223</v>
      </c>
      <c r="C161" s="132"/>
      <c r="D161" s="128"/>
      <c r="E161" s="127"/>
      <c r="F161" s="127"/>
      <c r="G161" s="129"/>
      <c r="H161" s="131" t="s">
        <v>299</v>
      </c>
      <c r="I161" s="127"/>
      <c r="J161" s="127"/>
      <c r="K161" s="127"/>
      <c r="L161" s="127"/>
    </row>
    <row r="162" spans="2:12" ht="15.5" x14ac:dyDescent="0.35">
      <c r="B162" s="131" t="s">
        <v>224</v>
      </c>
      <c r="C162" s="132"/>
      <c r="D162" s="128"/>
      <c r="E162" s="127"/>
      <c r="F162" s="127"/>
      <c r="G162" s="129"/>
      <c r="H162" s="131" t="s">
        <v>300</v>
      </c>
      <c r="I162" s="127"/>
      <c r="J162" s="127"/>
      <c r="K162" s="127"/>
      <c r="L162" s="127"/>
    </row>
    <row r="163" spans="2:12" ht="15.5" x14ac:dyDescent="0.35">
      <c r="B163" s="126"/>
      <c r="C163" s="127"/>
      <c r="D163" s="128"/>
      <c r="E163" s="127"/>
      <c r="F163" s="127"/>
      <c r="G163" s="129"/>
      <c r="H163" s="131" t="s">
        <v>301</v>
      </c>
      <c r="I163" s="127"/>
      <c r="J163" s="127"/>
      <c r="K163" s="127"/>
      <c r="L163" s="127"/>
    </row>
    <row r="164" spans="2:12" ht="15.5" x14ac:dyDescent="0.35">
      <c r="B164" s="130" t="s">
        <v>225</v>
      </c>
      <c r="C164" s="127"/>
      <c r="D164" s="128"/>
      <c r="E164" s="127"/>
      <c r="F164" s="127"/>
      <c r="G164" s="129"/>
      <c r="H164" s="131" t="s">
        <v>302</v>
      </c>
      <c r="I164" s="127"/>
      <c r="J164" s="127"/>
      <c r="K164" s="127"/>
      <c r="L164" s="127"/>
    </row>
    <row r="165" spans="2:12" ht="15.5" x14ac:dyDescent="0.35">
      <c r="B165" s="131" t="s">
        <v>226</v>
      </c>
      <c r="C165" s="132"/>
      <c r="D165" s="128"/>
      <c r="E165" s="127"/>
      <c r="F165" s="127"/>
      <c r="G165" s="129"/>
      <c r="H165" s="131" t="s">
        <v>303</v>
      </c>
      <c r="I165" s="127"/>
      <c r="J165" s="127"/>
      <c r="K165" s="127"/>
      <c r="L165" s="127"/>
    </row>
    <row r="166" spans="2:12" ht="15.5" x14ac:dyDescent="0.35">
      <c r="B166" s="131" t="s">
        <v>227</v>
      </c>
      <c r="C166" s="132"/>
      <c r="D166" s="128"/>
      <c r="E166" s="127"/>
      <c r="F166" s="127"/>
      <c r="G166" s="129"/>
      <c r="H166" s="126"/>
      <c r="I166" s="127"/>
      <c r="J166" s="127"/>
      <c r="K166" s="127"/>
      <c r="L166" s="127"/>
    </row>
    <row r="167" spans="2:12" ht="15.5" x14ac:dyDescent="0.35">
      <c r="B167" s="131" t="s">
        <v>228</v>
      </c>
      <c r="C167" s="132"/>
      <c r="D167" s="128"/>
      <c r="E167" s="127"/>
      <c r="F167" s="127"/>
      <c r="G167" s="129"/>
      <c r="H167" s="130" t="s">
        <v>304</v>
      </c>
      <c r="I167" s="127"/>
      <c r="J167" s="127"/>
      <c r="K167" s="127"/>
      <c r="L167" s="127"/>
    </row>
    <row r="168" spans="2:12" ht="15.5" x14ac:dyDescent="0.35">
      <c r="B168" s="131" t="s">
        <v>229</v>
      </c>
      <c r="C168" s="132"/>
      <c r="D168" s="128"/>
      <c r="E168" s="127"/>
      <c r="F168" s="127"/>
      <c r="G168" s="129"/>
      <c r="H168" s="131" t="s">
        <v>305</v>
      </c>
      <c r="I168" s="127"/>
      <c r="J168" s="127"/>
      <c r="K168" s="127"/>
      <c r="L168" s="127"/>
    </row>
    <row r="169" spans="2:12" ht="15.5" x14ac:dyDescent="0.35">
      <c r="B169" s="131" t="s">
        <v>230</v>
      </c>
      <c r="C169" s="132"/>
      <c r="D169" s="128"/>
      <c r="E169" s="127"/>
      <c r="F169" s="127"/>
      <c r="G169" s="129"/>
      <c r="H169" s="131" t="s">
        <v>306</v>
      </c>
      <c r="I169" s="127"/>
      <c r="J169" s="127"/>
      <c r="K169" s="127"/>
      <c r="L169" s="127"/>
    </row>
    <row r="170" spans="2:12" ht="15.5" x14ac:dyDescent="0.35">
      <c r="B170" s="131" t="s">
        <v>231</v>
      </c>
      <c r="C170" s="132"/>
      <c r="D170" s="128"/>
      <c r="E170" s="127"/>
      <c r="F170" s="127"/>
      <c r="G170" s="129"/>
      <c r="H170" s="131" t="s">
        <v>307</v>
      </c>
      <c r="I170" s="127"/>
      <c r="J170" s="127"/>
      <c r="K170" s="127"/>
      <c r="L170" s="127"/>
    </row>
    <row r="171" spans="2:12" ht="15.5" x14ac:dyDescent="0.35">
      <c r="B171" s="131" t="s">
        <v>232</v>
      </c>
      <c r="C171" s="132"/>
      <c r="D171" s="128"/>
      <c r="E171" s="127"/>
      <c r="F171" s="127"/>
      <c r="G171" s="129"/>
      <c r="H171" s="131" t="s">
        <v>308</v>
      </c>
      <c r="I171" s="127"/>
      <c r="J171" s="127"/>
      <c r="K171" s="127"/>
      <c r="L171" s="127"/>
    </row>
    <row r="172" spans="2:12" ht="15.5" x14ac:dyDescent="0.35">
      <c r="B172" s="131" t="s">
        <v>233</v>
      </c>
      <c r="C172" s="132"/>
      <c r="D172" s="128"/>
      <c r="E172" s="127"/>
      <c r="F172" s="127"/>
      <c r="G172" s="129"/>
      <c r="H172" s="131" t="s">
        <v>309</v>
      </c>
      <c r="I172" s="127"/>
      <c r="J172" s="127"/>
      <c r="K172" s="127"/>
      <c r="L172" s="127"/>
    </row>
    <row r="173" spans="2:12" ht="15.5" x14ac:dyDescent="0.35">
      <c r="B173" s="131" t="s">
        <v>234</v>
      </c>
      <c r="C173" s="132"/>
      <c r="D173" s="128"/>
      <c r="E173" s="127"/>
      <c r="F173" s="127"/>
      <c r="G173" s="129"/>
      <c r="H173" s="131" t="s">
        <v>310</v>
      </c>
      <c r="I173" s="127"/>
      <c r="J173" s="127"/>
      <c r="K173" s="127"/>
      <c r="L173" s="127"/>
    </row>
    <row r="174" spans="2:12" ht="15.5" x14ac:dyDescent="0.35">
      <c r="B174" s="131" t="s">
        <v>235</v>
      </c>
      <c r="C174" s="132"/>
      <c r="D174" s="128"/>
      <c r="E174" s="127"/>
      <c r="F174" s="127"/>
      <c r="G174" s="129"/>
      <c r="H174" s="131" t="s">
        <v>311</v>
      </c>
      <c r="I174" s="127"/>
      <c r="J174" s="127"/>
      <c r="K174" s="127"/>
      <c r="L174" s="127"/>
    </row>
    <row r="175" spans="2:12" ht="15.5" x14ac:dyDescent="0.35">
      <c r="B175" s="131" t="s">
        <v>236</v>
      </c>
      <c r="C175" s="132"/>
      <c r="D175" s="128"/>
      <c r="E175" s="127"/>
      <c r="F175" s="127"/>
      <c r="G175" s="129"/>
      <c r="H175" s="131" t="s">
        <v>312</v>
      </c>
      <c r="I175" s="127"/>
      <c r="J175" s="127"/>
      <c r="K175" s="127"/>
      <c r="L175" s="127"/>
    </row>
    <row r="176" spans="2:12" ht="15.5" x14ac:dyDescent="0.35">
      <c r="B176" s="131" t="s">
        <v>237</v>
      </c>
      <c r="C176" s="132"/>
      <c r="D176" s="128"/>
      <c r="E176" s="127"/>
      <c r="F176" s="127"/>
      <c r="G176" s="129"/>
      <c r="H176" s="131" t="s">
        <v>313</v>
      </c>
      <c r="I176" s="127"/>
      <c r="J176" s="127"/>
      <c r="K176" s="127"/>
      <c r="L176" s="127"/>
    </row>
    <row r="177" spans="2:12" ht="15.5" x14ac:dyDescent="0.35">
      <c r="B177" s="131" t="s">
        <v>238</v>
      </c>
      <c r="C177" s="132"/>
      <c r="D177" s="128"/>
      <c r="E177" s="127"/>
      <c r="F177" s="127"/>
      <c r="G177" s="129"/>
      <c r="H177" s="131" t="s">
        <v>314</v>
      </c>
      <c r="I177" s="127"/>
      <c r="J177" s="127"/>
      <c r="K177" s="127"/>
      <c r="L177" s="127"/>
    </row>
    <row r="178" spans="2:12" ht="15.5" x14ac:dyDescent="0.35">
      <c r="B178" s="131" t="s">
        <v>239</v>
      </c>
      <c r="C178" s="132"/>
      <c r="D178" s="128"/>
      <c r="E178" s="127"/>
      <c r="F178" s="127"/>
      <c r="G178" s="129"/>
      <c r="H178" s="131" t="s">
        <v>315</v>
      </c>
      <c r="I178" s="127"/>
      <c r="J178" s="127"/>
      <c r="K178" s="127"/>
      <c r="L178" s="127"/>
    </row>
    <row r="179" spans="2:12" ht="15.5" x14ac:dyDescent="0.35">
      <c r="B179" s="131" t="s">
        <v>240</v>
      </c>
      <c r="C179" s="132"/>
      <c r="D179" s="128"/>
      <c r="E179" s="127"/>
      <c r="F179" s="127"/>
      <c r="G179" s="129"/>
      <c r="H179" s="131" t="s">
        <v>316</v>
      </c>
      <c r="I179" s="127"/>
      <c r="J179" s="127"/>
      <c r="K179" s="127"/>
      <c r="L179" s="127"/>
    </row>
    <row r="180" spans="2:12" ht="15.5" x14ac:dyDescent="0.35">
      <c r="B180" s="131" t="s">
        <v>241</v>
      </c>
      <c r="C180" s="132"/>
      <c r="D180" s="128"/>
      <c r="E180" s="127"/>
      <c r="F180" s="127"/>
      <c r="G180" s="129"/>
      <c r="H180" s="131" t="s">
        <v>317</v>
      </c>
      <c r="I180" s="127"/>
      <c r="J180" s="127"/>
      <c r="K180" s="127"/>
      <c r="L180" s="127"/>
    </row>
    <row r="181" spans="2:12" ht="15.5" x14ac:dyDescent="0.35">
      <c r="B181" s="131" t="s">
        <v>242</v>
      </c>
      <c r="C181" s="132"/>
      <c r="D181" s="128"/>
      <c r="E181" s="127"/>
      <c r="F181" s="127"/>
      <c r="G181" s="129"/>
      <c r="H181" s="126"/>
      <c r="I181" s="127"/>
      <c r="J181" s="127"/>
      <c r="K181" s="127"/>
      <c r="L181" s="127"/>
    </row>
    <row r="182" spans="2:12" ht="15.5" x14ac:dyDescent="0.35">
      <c r="B182" s="131" t="s">
        <v>243</v>
      </c>
      <c r="C182" s="132"/>
      <c r="D182" s="128"/>
      <c r="E182" s="127"/>
      <c r="F182" s="127"/>
      <c r="G182" s="129"/>
      <c r="H182" s="130" t="s">
        <v>318</v>
      </c>
      <c r="I182" s="127"/>
      <c r="J182" s="127"/>
      <c r="K182" s="127"/>
      <c r="L182" s="127"/>
    </row>
    <row r="183" spans="2:12" ht="15.5" x14ac:dyDescent="0.35">
      <c r="B183" s="131" t="s">
        <v>244</v>
      </c>
      <c r="C183" s="132"/>
      <c r="D183" s="128"/>
      <c r="E183" s="127"/>
      <c r="F183" s="127"/>
      <c r="G183" s="129"/>
      <c r="H183" s="131" t="s">
        <v>319</v>
      </c>
      <c r="I183" s="127"/>
      <c r="J183" s="127"/>
      <c r="K183" s="127"/>
      <c r="L183" s="127"/>
    </row>
    <row r="184" spans="2:12" ht="15.5" x14ac:dyDescent="0.35">
      <c r="B184" s="131" t="s">
        <v>245</v>
      </c>
      <c r="C184" s="132"/>
      <c r="D184" s="128"/>
      <c r="E184" s="127"/>
      <c r="F184" s="127"/>
      <c r="G184" s="129"/>
      <c r="H184" s="131" t="s">
        <v>320</v>
      </c>
      <c r="I184" s="127"/>
      <c r="J184" s="127"/>
      <c r="K184" s="127"/>
      <c r="L184" s="127"/>
    </row>
    <row r="185" spans="2:12" ht="15.5" x14ac:dyDescent="0.35">
      <c r="B185" s="131" t="s">
        <v>246</v>
      </c>
      <c r="C185" s="132"/>
      <c r="D185" s="128"/>
      <c r="E185" s="127"/>
      <c r="F185" s="127"/>
      <c r="G185" s="129"/>
      <c r="H185" s="131" t="s">
        <v>321</v>
      </c>
      <c r="I185" s="127"/>
      <c r="J185" s="127"/>
      <c r="K185" s="127"/>
      <c r="L185" s="127"/>
    </row>
    <row r="186" spans="2:12" ht="15.5" x14ac:dyDescent="0.35">
      <c r="B186" s="131" t="s">
        <v>247</v>
      </c>
      <c r="C186" s="132"/>
      <c r="D186" s="128"/>
      <c r="E186" s="127"/>
      <c r="F186" s="127"/>
      <c r="G186" s="129"/>
      <c r="H186" s="131" t="s">
        <v>322</v>
      </c>
      <c r="I186" s="127"/>
      <c r="J186" s="127"/>
      <c r="K186" s="127"/>
      <c r="L186" s="127"/>
    </row>
    <row r="187" spans="2:12" ht="15.5" x14ac:dyDescent="0.35">
      <c r="B187" s="131" t="s">
        <v>248</v>
      </c>
      <c r="C187" s="132"/>
      <c r="D187" s="128"/>
      <c r="E187" s="127"/>
      <c r="F187" s="127"/>
      <c r="G187" s="129"/>
      <c r="H187" s="131" t="s">
        <v>323</v>
      </c>
      <c r="I187" s="127"/>
      <c r="J187" s="127"/>
      <c r="K187" s="127"/>
      <c r="L187" s="127"/>
    </row>
    <row r="188" spans="2:12" ht="15.5" x14ac:dyDescent="0.35">
      <c r="B188" s="131" t="s">
        <v>249</v>
      </c>
      <c r="C188" s="132"/>
      <c r="D188" s="128"/>
      <c r="E188" s="127"/>
      <c r="F188" s="127"/>
      <c r="G188" s="129"/>
      <c r="H188" s="131" t="s">
        <v>324</v>
      </c>
      <c r="I188" s="127"/>
      <c r="J188" s="127"/>
      <c r="K188" s="127"/>
      <c r="L188" s="127"/>
    </row>
    <row r="189" spans="2:12" ht="15.5" x14ac:dyDescent="0.35">
      <c r="B189" s="131" t="s">
        <v>250</v>
      </c>
      <c r="C189" s="132"/>
      <c r="D189" s="128"/>
      <c r="E189" s="127"/>
      <c r="F189" s="127"/>
      <c r="G189" s="129"/>
      <c r="H189" s="131" t="s">
        <v>325</v>
      </c>
      <c r="I189" s="127"/>
      <c r="J189" s="127"/>
      <c r="K189" s="127"/>
      <c r="L189" s="127"/>
    </row>
    <row r="190" spans="2:12" ht="15.5" x14ac:dyDescent="0.35">
      <c r="B190" s="126"/>
      <c r="C190" s="127"/>
      <c r="D190" s="128"/>
      <c r="E190" s="127"/>
      <c r="F190" s="127"/>
      <c r="G190" s="129"/>
      <c r="H190" s="131" t="s">
        <v>326</v>
      </c>
      <c r="I190" s="127"/>
      <c r="J190" s="127"/>
      <c r="K190" s="127"/>
      <c r="L190" s="127"/>
    </row>
    <row r="191" spans="2:12" ht="15.5" x14ac:dyDescent="0.35">
      <c r="B191" s="130" t="s">
        <v>251</v>
      </c>
      <c r="C191" s="127"/>
      <c r="D191" s="128"/>
      <c r="E191" s="127"/>
      <c r="F191" s="127"/>
      <c r="G191" s="129"/>
      <c r="H191" s="131" t="s">
        <v>327</v>
      </c>
      <c r="I191" s="127"/>
      <c r="J191" s="127"/>
      <c r="K191" s="127"/>
      <c r="L191" s="127"/>
    </row>
    <row r="192" spans="2:12" ht="15.5" x14ac:dyDescent="0.35">
      <c r="B192" s="131" t="s">
        <v>252</v>
      </c>
      <c r="C192" s="127"/>
      <c r="D192" s="128"/>
      <c r="E192" s="127"/>
      <c r="F192" s="127"/>
      <c r="G192" s="129"/>
      <c r="H192" s="126"/>
      <c r="I192" s="127"/>
      <c r="J192" s="127"/>
      <c r="K192" s="127"/>
      <c r="L192" s="127"/>
    </row>
    <row r="193" spans="2:12" ht="15.5" x14ac:dyDescent="0.35">
      <c r="B193" s="131" t="s">
        <v>253</v>
      </c>
      <c r="C193" s="127"/>
      <c r="D193" s="128"/>
      <c r="E193" s="127"/>
      <c r="F193" s="127"/>
      <c r="G193" s="129"/>
      <c r="H193" s="130" t="s">
        <v>328</v>
      </c>
      <c r="I193" s="127"/>
      <c r="J193" s="127"/>
      <c r="K193" s="127"/>
      <c r="L193" s="127"/>
    </row>
    <row r="194" spans="2:12" ht="15.5" x14ac:dyDescent="0.35">
      <c r="B194" s="131" t="s">
        <v>254</v>
      </c>
      <c r="C194" s="127"/>
      <c r="D194" s="128"/>
      <c r="E194" s="127"/>
      <c r="F194" s="127"/>
      <c r="G194" s="129"/>
      <c r="H194" s="131" t="s">
        <v>329</v>
      </c>
      <c r="I194" s="127"/>
      <c r="J194" s="127"/>
      <c r="K194" s="127"/>
      <c r="L194" s="127"/>
    </row>
    <row r="195" spans="2:12" ht="15.5" x14ac:dyDescent="0.35">
      <c r="B195" s="131" t="s">
        <v>255</v>
      </c>
      <c r="C195" s="127"/>
      <c r="D195" s="128"/>
      <c r="E195" s="127"/>
      <c r="F195" s="127"/>
      <c r="G195" s="129"/>
      <c r="H195" s="131" t="s">
        <v>330</v>
      </c>
      <c r="I195" s="127"/>
      <c r="J195" s="127"/>
      <c r="K195" s="127"/>
      <c r="L195" s="127"/>
    </row>
    <row r="196" spans="2:12" ht="15.5" x14ac:dyDescent="0.35">
      <c r="B196" s="131" t="s">
        <v>256</v>
      </c>
      <c r="C196" s="127"/>
      <c r="D196" s="128"/>
      <c r="E196" s="127"/>
      <c r="F196" s="127"/>
      <c r="G196" s="129"/>
      <c r="H196" s="131" t="s">
        <v>331</v>
      </c>
      <c r="I196" s="127"/>
      <c r="J196" s="127"/>
      <c r="K196" s="127"/>
      <c r="L196" s="127"/>
    </row>
    <row r="197" spans="2:12" ht="15.5" x14ac:dyDescent="0.35">
      <c r="B197" s="131" t="s">
        <v>257</v>
      </c>
      <c r="C197" s="127"/>
      <c r="D197" s="128"/>
      <c r="E197" s="127"/>
      <c r="F197" s="127"/>
      <c r="G197" s="129"/>
      <c r="H197" s="131" t="s">
        <v>332</v>
      </c>
      <c r="I197" s="127"/>
      <c r="J197" s="127"/>
      <c r="K197" s="127"/>
      <c r="L197" s="127"/>
    </row>
    <row r="198" spans="2:12" ht="15.5" x14ac:dyDescent="0.35">
      <c r="B198" s="131" t="s">
        <v>258</v>
      </c>
      <c r="C198" s="127"/>
      <c r="D198" s="128"/>
      <c r="E198" s="127"/>
      <c r="F198" s="127"/>
      <c r="G198" s="129"/>
      <c r="H198" s="126"/>
      <c r="I198" s="127"/>
      <c r="J198" s="127"/>
      <c r="K198" s="127"/>
      <c r="L198" s="127"/>
    </row>
    <row r="199" spans="2:12" ht="15.5" x14ac:dyDescent="0.35">
      <c r="B199" s="131" t="s">
        <v>259</v>
      </c>
      <c r="C199" s="127"/>
      <c r="D199" s="128"/>
      <c r="E199" s="127"/>
      <c r="F199" s="127"/>
      <c r="G199" s="129"/>
      <c r="H199" s="130" t="s">
        <v>333</v>
      </c>
      <c r="I199" s="127"/>
      <c r="J199" s="127"/>
      <c r="K199" s="127"/>
      <c r="L199" s="127"/>
    </row>
    <row r="200" spans="2:12" ht="15.5" x14ac:dyDescent="0.35">
      <c r="B200" s="131" t="s">
        <v>260</v>
      </c>
      <c r="C200" s="127"/>
      <c r="D200" s="128"/>
      <c r="E200" s="127"/>
      <c r="F200" s="127"/>
      <c r="G200" s="129"/>
      <c r="H200" s="131" t="s">
        <v>334</v>
      </c>
      <c r="I200" s="127"/>
      <c r="J200" s="127"/>
      <c r="K200" s="127"/>
      <c r="L200" s="127"/>
    </row>
    <row r="201" spans="2:12" ht="15.5" x14ac:dyDescent="0.35">
      <c r="B201" s="131" t="s">
        <v>261</v>
      </c>
      <c r="C201" s="127"/>
      <c r="D201" s="128"/>
      <c r="E201" s="127"/>
      <c r="F201" s="127"/>
      <c r="G201" s="129"/>
      <c r="H201" s="131" t="s">
        <v>335</v>
      </c>
      <c r="I201" s="127"/>
      <c r="J201" s="127"/>
      <c r="K201" s="127"/>
      <c r="L201" s="127"/>
    </row>
    <row r="202" spans="2:12" ht="15.5" x14ac:dyDescent="0.35">
      <c r="B202" s="131" t="s">
        <v>262</v>
      </c>
      <c r="C202" s="127"/>
      <c r="D202" s="128"/>
      <c r="E202" s="127"/>
      <c r="F202" s="127"/>
      <c r="G202" s="129"/>
      <c r="H202" s="131" t="s">
        <v>336</v>
      </c>
      <c r="I202" s="127"/>
      <c r="J202" s="127"/>
      <c r="K202" s="127"/>
      <c r="L202" s="127"/>
    </row>
    <row r="203" spans="2:12" ht="15.5" x14ac:dyDescent="0.35">
      <c r="B203" s="131" t="s">
        <v>263</v>
      </c>
      <c r="C203" s="127"/>
      <c r="D203" s="128"/>
      <c r="E203" s="127"/>
      <c r="F203" s="127"/>
      <c r="G203" s="129"/>
      <c r="H203" s="131" t="s">
        <v>337</v>
      </c>
      <c r="I203" s="127"/>
      <c r="J203" s="127"/>
      <c r="K203" s="127"/>
      <c r="L203" s="127"/>
    </row>
    <row r="204" spans="2:12" ht="15.5" x14ac:dyDescent="0.35">
      <c r="B204" s="131" t="s">
        <v>264</v>
      </c>
      <c r="C204" s="127"/>
      <c r="D204" s="128"/>
      <c r="E204" s="127"/>
      <c r="F204" s="127"/>
      <c r="G204" s="129"/>
      <c r="H204" s="131" t="s">
        <v>338</v>
      </c>
      <c r="I204" s="127"/>
      <c r="J204" s="127"/>
      <c r="K204" s="127"/>
      <c r="L204" s="127"/>
    </row>
    <row r="205" spans="2:12" ht="15.5" x14ac:dyDescent="0.35">
      <c r="B205" s="126"/>
      <c r="C205" s="127"/>
      <c r="D205" s="128"/>
      <c r="E205" s="127"/>
      <c r="F205" s="127"/>
      <c r="G205" s="129"/>
      <c r="H205" s="131" t="s">
        <v>339</v>
      </c>
      <c r="I205" s="127"/>
      <c r="J205" s="127"/>
      <c r="K205" s="127"/>
      <c r="L205" s="127"/>
    </row>
    <row r="206" spans="2:12" ht="15.5" x14ac:dyDescent="0.35">
      <c r="B206" s="130" t="s">
        <v>265</v>
      </c>
      <c r="C206" s="133"/>
      <c r="D206" s="128"/>
      <c r="E206" s="127"/>
      <c r="F206" s="127"/>
      <c r="G206" s="129"/>
      <c r="H206" s="131" t="s">
        <v>340</v>
      </c>
      <c r="I206" s="127"/>
      <c r="J206" s="127"/>
      <c r="K206" s="127"/>
      <c r="L206" s="127"/>
    </row>
    <row r="207" spans="2:12" ht="15.5" x14ac:dyDescent="0.35">
      <c r="B207" s="131" t="s">
        <v>266</v>
      </c>
      <c r="C207" s="127"/>
      <c r="D207" s="128"/>
      <c r="E207" s="127"/>
      <c r="F207" s="127"/>
      <c r="G207" s="129"/>
      <c r="H207" s="131" t="s">
        <v>341</v>
      </c>
      <c r="I207" s="127"/>
      <c r="J207" s="127"/>
      <c r="K207" s="127"/>
      <c r="L207" s="127"/>
    </row>
    <row r="208" spans="2:12" ht="15.5" x14ac:dyDescent="0.35">
      <c r="B208" s="131" t="s">
        <v>267</v>
      </c>
      <c r="C208" s="127"/>
      <c r="D208" s="128"/>
      <c r="E208" s="127"/>
      <c r="F208" s="127"/>
      <c r="G208" s="129"/>
      <c r="H208" s="131" t="s">
        <v>342</v>
      </c>
      <c r="I208" s="127"/>
      <c r="J208" s="127"/>
      <c r="K208" s="127"/>
      <c r="L208" s="127"/>
    </row>
    <row r="209" spans="2:12" ht="15.5" x14ac:dyDescent="0.35">
      <c r="B209" s="131" t="s">
        <v>268</v>
      </c>
      <c r="C209" s="127"/>
      <c r="D209" s="128"/>
      <c r="E209" s="127"/>
      <c r="F209" s="127"/>
      <c r="G209" s="129"/>
      <c r="H209" s="131" t="s">
        <v>343</v>
      </c>
      <c r="I209" s="127"/>
      <c r="J209" s="127"/>
      <c r="K209" s="127"/>
      <c r="L209" s="127"/>
    </row>
    <row r="210" spans="2:12" ht="15.5" x14ac:dyDescent="0.35">
      <c r="B210" s="131" t="s">
        <v>269</v>
      </c>
      <c r="C210" s="127"/>
      <c r="D210" s="128"/>
      <c r="E210" s="127"/>
      <c r="F210" s="127"/>
      <c r="G210" s="129"/>
      <c r="H210" s="131" t="s">
        <v>344</v>
      </c>
      <c r="I210" s="127"/>
      <c r="J210" s="127"/>
      <c r="K210" s="127"/>
      <c r="L210" s="127"/>
    </row>
    <row r="211" spans="2:12" ht="15.5" x14ac:dyDescent="0.35">
      <c r="B211" s="131" t="s">
        <v>270</v>
      </c>
      <c r="C211" s="127"/>
      <c r="D211" s="128"/>
      <c r="E211" s="127"/>
      <c r="F211" s="127"/>
      <c r="G211" s="129"/>
      <c r="H211" s="131" t="s">
        <v>345</v>
      </c>
      <c r="I211" s="127"/>
      <c r="J211" s="127"/>
      <c r="K211" s="127"/>
      <c r="L211" s="127"/>
    </row>
    <row r="212" spans="2:12" ht="15.5" x14ac:dyDescent="0.35">
      <c r="B212" s="131" t="s">
        <v>271</v>
      </c>
      <c r="C212" s="127"/>
      <c r="D212" s="128"/>
      <c r="E212" s="127"/>
      <c r="F212" s="127"/>
      <c r="G212" s="129"/>
      <c r="H212" s="126"/>
      <c r="I212" s="127"/>
      <c r="J212" s="127"/>
      <c r="K212" s="127"/>
      <c r="L212" s="127"/>
    </row>
    <row r="213" spans="2:12" ht="15.5" x14ac:dyDescent="0.35">
      <c r="B213" s="131" t="s">
        <v>272</v>
      </c>
      <c r="C213" s="127"/>
      <c r="D213" s="128"/>
      <c r="E213" s="127"/>
      <c r="F213" s="127"/>
      <c r="G213" s="129"/>
      <c r="H213" s="130" t="s">
        <v>346</v>
      </c>
      <c r="I213" s="127"/>
      <c r="J213" s="127"/>
      <c r="K213" s="127"/>
      <c r="L213" s="127"/>
    </row>
    <row r="214" spans="2:12" ht="15.5" x14ac:dyDescent="0.35">
      <c r="B214" s="131" t="s">
        <v>273</v>
      </c>
      <c r="C214" s="127"/>
      <c r="D214" s="128"/>
      <c r="E214" s="127"/>
      <c r="F214" s="127"/>
      <c r="G214" s="129"/>
      <c r="H214" s="131" t="s">
        <v>347</v>
      </c>
      <c r="I214" s="127"/>
      <c r="J214" s="127"/>
      <c r="K214" s="127"/>
      <c r="L214" s="127"/>
    </row>
    <row r="215" spans="2:12" ht="15.5" x14ac:dyDescent="0.35">
      <c r="B215" s="126"/>
      <c r="C215" s="127"/>
      <c r="D215" s="128"/>
      <c r="E215" s="127"/>
      <c r="F215" s="127"/>
      <c r="G215" s="129"/>
      <c r="H215" s="131" t="s">
        <v>348</v>
      </c>
      <c r="I215" s="127"/>
      <c r="J215" s="127"/>
      <c r="K215" s="127"/>
      <c r="L215" s="127"/>
    </row>
    <row r="216" spans="2:12" ht="15.5" x14ac:dyDescent="0.35">
      <c r="B216" s="131" t="s">
        <v>351</v>
      </c>
      <c r="C216" s="134"/>
      <c r="D216" s="128"/>
      <c r="E216" s="127"/>
      <c r="F216" s="127"/>
      <c r="G216" s="129"/>
      <c r="H216" s="131" t="s">
        <v>349</v>
      </c>
      <c r="I216" s="127"/>
      <c r="J216" s="127"/>
      <c r="K216" s="127"/>
      <c r="L216" s="127"/>
    </row>
    <row r="217" spans="2:12" ht="15.5" x14ac:dyDescent="0.35">
      <c r="B217" s="131" t="s">
        <v>352</v>
      </c>
      <c r="C217" s="134"/>
      <c r="D217" s="128"/>
      <c r="E217" s="127"/>
      <c r="F217" s="127"/>
      <c r="G217" s="129"/>
      <c r="H217" s="131" t="s">
        <v>350</v>
      </c>
      <c r="I217" s="127"/>
      <c r="J217" s="127"/>
      <c r="K217" s="127"/>
      <c r="L217" s="127"/>
    </row>
  </sheetData>
  <sheetProtection algorithmName="SHA-512" hashValue="OQXM+DbnAbmbgdP4JJXySDTXRpGqyGNyko0y+fq5k3nyagA1MRSu5o4YayBRyWOrkOgGSFv/iVoeeZwm+q8YJA==" saltValue="mA/ViGpeGCidt0g9MwmYDg==" spinCount="100000" sheet="1" objects="1" scenarios="1" selectLockedCells="1"/>
  <mergeCells count="47">
    <mergeCell ref="J7:J8"/>
    <mergeCell ref="K7:L8"/>
    <mergeCell ref="J9:J10"/>
    <mergeCell ref="K9:L10"/>
    <mergeCell ref="J11:J12"/>
    <mergeCell ref="K11:L12"/>
    <mergeCell ref="B1:L1"/>
    <mergeCell ref="B2:L2"/>
    <mergeCell ref="J4:L4"/>
    <mergeCell ref="J5:J6"/>
    <mergeCell ref="K5:L6"/>
    <mergeCell ref="C3:H3"/>
    <mergeCell ref="J13:J14"/>
    <mergeCell ref="K13:L14"/>
    <mergeCell ref="J16:L17"/>
    <mergeCell ref="J18:J21"/>
    <mergeCell ref="K18:L21"/>
    <mergeCell ref="J22:J24"/>
    <mergeCell ref="K22:L24"/>
    <mergeCell ref="J28:J30"/>
    <mergeCell ref="K28:L30"/>
    <mergeCell ref="J25:J27"/>
    <mergeCell ref="K25:L27"/>
    <mergeCell ref="J31:J32"/>
    <mergeCell ref="K31:L32"/>
    <mergeCell ref="J33:J35"/>
    <mergeCell ref="K33:L35"/>
    <mergeCell ref="J36:J37"/>
    <mergeCell ref="K36:L37"/>
    <mergeCell ref="J62:L63"/>
    <mergeCell ref="J64:L77"/>
    <mergeCell ref="J45:L46"/>
    <mergeCell ref="J47:L49"/>
    <mergeCell ref="J51:L52"/>
    <mergeCell ref="J53:J56"/>
    <mergeCell ref="J57:J60"/>
    <mergeCell ref="K53:L56"/>
    <mergeCell ref="K57:L60"/>
    <mergeCell ref="B131:L131"/>
    <mergeCell ref="J87:J89"/>
    <mergeCell ref="K87:L89"/>
    <mergeCell ref="J90:L91"/>
    <mergeCell ref="J79:L80"/>
    <mergeCell ref="J81:J83"/>
    <mergeCell ref="K81:L83"/>
    <mergeCell ref="J84:J86"/>
    <mergeCell ref="K84:L86"/>
  </mergeCells>
  <pageMargins left="0.25" right="0.25" top="0.75" bottom="0.75" header="0.3" footer="0.3"/>
  <pageSetup paperSize="9" scale="4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7"/>
  <sheetViews>
    <sheetView view="pageBreakPreview" topLeftCell="A46" zoomScale="80" zoomScaleNormal="80" zoomScaleSheetLayoutView="80" workbookViewId="0">
      <selection activeCell="K5" sqref="K5:L6"/>
    </sheetView>
  </sheetViews>
  <sheetFormatPr defaultColWidth="10.90625" defaultRowHeight="14.5" x14ac:dyDescent="0.35"/>
  <cols>
    <col min="1" max="1" width="11.81640625" customWidth="1"/>
    <col min="2" max="2" width="15.81640625" style="2" customWidth="1"/>
    <col min="3" max="3" width="80" bestFit="1" customWidth="1"/>
    <col min="4" max="4" width="11.453125" style="35"/>
    <col min="7" max="7" width="11.453125" style="1"/>
    <col min="8" max="8" width="12.54296875" customWidth="1"/>
    <col min="9" max="9" width="4" customWidth="1"/>
    <col min="10" max="10" width="35.81640625" customWidth="1"/>
    <col min="11" max="11" width="20.81640625" customWidth="1"/>
    <col min="12" max="12" width="19.7265625" customWidth="1"/>
  </cols>
  <sheetData>
    <row r="1" spans="1:12" ht="33.75" customHeight="1" x14ac:dyDescent="0.35">
      <c r="B1" s="195" t="s">
        <v>526</v>
      </c>
      <c r="C1" s="196"/>
      <c r="D1" s="196"/>
      <c r="E1" s="196"/>
      <c r="F1" s="196"/>
      <c r="G1" s="196"/>
      <c r="H1" s="196"/>
      <c r="I1" s="196"/>
      <c r="J1" s="196"/>
      <c r="K1" s="196"/>
      <c r="L1" s="197"/>
    </row>
    <row r="2" spans="1:12" ht="18.5" x14ac:dyDescent="0.45">
      <c r="B2" s="198" t="s">
        <v>440</v>
      </c>
      <c r="C2" s="199"/>
      <c r="D2" s="199"/>
      <c r="E2" s="199"/>
      <c r="F2" s="199"/>
      <c r="G2" s="199"/>
      <c r="H2" s="199"/>
      <c r="I2" s="199"/>
      <c r="J2" s="199"/>
      <c r="K2" s="199"/>
      <c r="L2" s="200"/>
    </row>
    <row r="3" spans="1:12" s="2" customFormat="1" ht="47.25" customHeight="1" x14ac:dyDescent="0.35">
      <c r="B3" s="160"/>
      <c r="C3" s="210" t="s">
        <v>525</v>
      </c>
      <c r="D3" s="210"/>
      <c r="E3" s="210"/>
      <c r="F3" s="210"/>
      <c r="G3" s="210"/>
      <c r="H3" s="210"/>
      <c r="I3" s="161"/>
      <c r="J3" s="162"/>
      <c r="K3" s="162"/>
      <c r="L3" s="163"/>
    </row>
    <row r="4" spans="1:12" ht="63.75" customHeight="1" x14ac:dyDescent="0.35">
      <c r="B4" s="4" t="s">
        <v>0</v>
      </c>
      <c r="C4" s="3" t="s">
        <v>1</v>
      </c>
      <c r="D4" s="30" t="s">
        <v>81</v>
      </c>
      <c r="E4" s="4" t="s">
        <v>82</v>
      </c>
      <c r="F4" s="4" t="s">
        <v>2</v>
      </c>
      <c r="G4" s="42" t="s">
        <v>3</v>
      </c>
      <c r="H4" s="97" t="s">
        <v>83</v>
      </c>
      <c r="I4" s="63"/>
      <c r="J4" s="201" t="s">
        <v>4</v>
      </c>
      <c r="K4" s="202"/>
      <c r="L4" s="203"/>
    </row>
    <row r="5" spans="1:12" ht="27" customHeight="1" x14ac:dyDescent="0.35">
      <c r="A5" s="151" t="s">
        <v>354</v>
      </c>
      <c r="B5" s="67"/>
      <c r="C5" s="104" t="s">
        <v>179</v>
      </c>
      <c r="D5" s="62"/>
      <c r="E5" s="71">
        <f>SUM(E7:E128)</f>
        <v>0</v>
      </c>
      <c r="F5" s="71">
        <f>E5*0.1</f>
        <v>0</v>
      </c>
      <c r="G5" s="62"/>
      <c r="H5" s="85">
        <f>SUM(H7:H128)</f>
        <v>0</v>
      </c>
      <c r="I5" s="53"/>
      <c r="J5" s="204" t="s">
        <v>24</v>
      </c>
      <c r="K5" s="206"/>
      <c r="L5" s="207"/>
    </row>
    <row r="6" spans="1:12" ht="17.25" customHeight="1" x14ac:dyDescent="0.35">
      <c r="B6" s="86" t="s">
        <v>171</v>
      </c>
      <c r="C6" s="87"/>
      <c r="D6" s="87"/>
      <c r="E6" s="87"/>
      <c r="F6" s="87"/>
      <c r="G6" s="87"/>
      <c r="H6" s="88"/>
      <c r="I6" s="53"/>
      <c r="J6" s="205"/>
      <c r="K6" s="208"/>
      <c r="L6" s="209"/>
    </row>
    <row r="7" spans="1:12" ht="30" customHeight="1" x14ac:dyDescent="0.35">
      <c r="A7" s="151" t="s">
        <v>355</v>
      </c>
      <c r="B7" s="136"/>
      <c r="C7" s="25" t="s">
        <v>116</v>
      </c>
      <c r="D7" s="31">
        <v>48</v>
      </c>
      <c r="E7" s="41">
        <f t="shared" ref="E7:E15" si="0">D7*B7</f>
        <v>0</v>
      </c>
      <c r="F7" s="41">
        <f>E7*0.1</f>
        <v>0</v>
      </c>
      <c r="G7" s="8">
        <v>5.5E-2</v>
      </c>
      <c r="H7" s="70">
        <f>E7+F7+(E7*G7)+(F7*20/100)</f>
        <v>0</v>
      </c>
      <c r="I7" s="12"/>
      <c r="J7" s="204" t="s">
        <v>25</v>
      </c>
      <c r="K7" s="206"/>
      <c r="L7" s="207"/>
    </row>
    <row r="8" spans="1:12" ht="30" customHeight="1" x14ac:dyDescent="0.35">
      <c r="A8" s="151" t="s">
        <v>356</v>
      </c>
      <c r="B8" s="137"/>
      <c r="C8" s="26" t="s">
        <v>115</v>
      </c>
      <c r="D8" s="32">
        <v>150</v>
      </c>
      <c r="E8" s="47">
        <f t="shared" si="0"/>
        <v>0</v>
      </c>
      <c r="F8" s="48">
        <f>E8*0.1</f>
        <v>0</v>
      </c>
      <c r="G8" s="11">
        <v>5.5E-2</v>
      </c>
      <c r="H8" s="47">
        <f>E8+F8+(E8*G8)+(F8*20/100)</f>
        <v>0</v>
      </c>
      <c r="I8" s="12"/>
      <c r="J8" s="205"/>
      <c r="K8" s="208"/>
      <c r="L8" s="209"/>
    </row>
    <row r="9" spans="1:12" s="175" customFormat="1" ht="27" x14ac:dyDescent="0.35">
      <c r="A9" s="167" t="s">
        <v>357</v>
      </c>
      <c r="B9" s="168"/>
      <c r="C9" s="169" t="s">
        <v>114</v>
      </c>
      <c r="D9" s="170">
        <v>21.65</v>
      </c>
      <c r="E9" s="171">
        <f t="shared" si="0"/>
        <v>0</v>
      </c>
      <c r="F9" s="172">
        <f t="shared" ref="F9:F79" si="1">E9*0.1</f>
        <v>0</v>
      </c>
      <c r="G9" s="173">
        <v>0.1</v>
      </c>
      <c r="H9" s="172">
        <f t="shared" ref="H9:H15" si="2">E9+F9+(E9*G9)+(F9*20/100)</f>
        <v>0</v>
      </c>
      <c r="I9" s="174"/>
      <c r="J9" s="204" t="s">
        <v>26</v>
      </c>
      <c r="K9" s="214"/>
      <c r="L9" s="215"/>
    </row>
    <row r="10" spans="1:12" ht="30.75" customHeight="1" x14ac:dyDescent="0.35">
      <c r="A10" s="151" t="s">
        <v>358</v>
      </c>
      <c r="B10" s="139"/>
      <c r="C10" s="28" t="s">
        <v>113</v>
      </c>
      <c r="D10" s="32">
        <v>21.65</v>
      </c>
      <c r="E10" s="47">
        <f t="shared" si="0"/>
        <v>0</v>
      </c>
      <c r="F10" s="47">
        <f t="shared" si="1"/>
        <v>0</v>
      </c>
      <c r="G10" s="11">
        <v>0.1</v>
      </c>
      <c r="H10" s="47">
        <f>E10+F10+(E10*G10)+(F10*20/100)</f>
        <v>0</v>
      </c>
      <c r="I10" s="12"/>
      <c r="J10" s="205"/>
      <c r="K10" s="216"/>
      <c r="L10" s="217"/>
    </row>
    <row r="11" spans="1:12" x14ac:dyDescent="0.35">
      <c r="A11" s="151" t="s">
        <v>359</v>
      </c>
      <c r="B11" s="139"/>
      <c r="C11" s="10" t="s">
        <v>5</v>
      </c>
      <c r="D11" s="32">
        <v>21.6</v>
      </c>
      <c r="E11" s="47">
        <f t="shared" si="0"/>
        <v>0</v>
      </c>
      <c r="F11" s="47">
        <f t="shared" si="1"/>
        <v>0</v>
      </c>
      <c r="G11" s="11">
        <v>5.5E-2</v>
      </c>
      <c r="H11" s="47">
        <f t="shared" si="2"/>
        <v>0</v>
      </c>
      <c r="I11" s="12"/>
      <c r="J11" s="204" t="s">
        <v>27</v>
      </c>
      <c r="K11" s="214"/>
      <c r="L11" s="215"/>
    </row>
    <row r="12" spans="1:12" x14ac:dyDescent="0.35">
      <c r="A12" s="151" t="s">
        <v>360</v>
      </c>
      <c r="B12" s="139"/>
      <c r="C12" s="10" t="s">
        <v>6</v>
      </c>
      <c r="D12" s="32">
        <v>21.6</v>
      </c>
      <c r="E12" s="47">
        <f t="shared" si="0"/>
        <v>0</v>
      </c>
      <c r="F12" s="47">
        <f t="shared" si="1"/>
        <v>0</v>
      </c>
      <c r="G12" s="11">
        <v>5.5E-2</v>
      </c>
      <c r="H12" s="47">
        <f t="shared" si="2"/>
        <v>0</v>
      </c>
      <c r="I12" s="12"/>
      <c r="J12" s="205"/>
      <c r="K12" s="216"/>
      <c r="L12" s="217"/>
    </row>
    <row r="13" spans="1:12" x14ac:dyDescent="0.35">
      <c r="A13" s="151" t="s">
        <v>361</v>
      </c>
      <c r="B13" s="139"/>
      <c r="C13" s="10" t="s">
        <v>7</v>
      </c>
      <c r="D13" s="32">
        <v>5</v>
      </c>
      <c r="E13" s="47">
        <f t="shared" si="0"/>
        <v>0</v>
      </c>
      <c r="F13" s="48">
        <f t="shared" si="1"/>
        <v>0</v>
      </c>
      <c r="G13" s="11">
        <v>5.5E-2</v>
      </c>
      <c r="H13" s="47">
        <f t="shared" si="2"/>
        <v>0</v>
      </c>
      <c r="I13" s="12"/>
      <c r="J13" s="204" t="s">
        <v>28</v>
      </c>
      <c r="K13" s="214"/>
      <c r="L13" s="215"/>
    </row>
    <row r="14" spans="1:12" x14ac:dyDescent="0.35">
      <c r="A14" s="151" t="s">
        <v>362</v>
      </c>
      <c r="B14" s="139"/>
      <c r="C14" s="10" t="s">
        <v>8</v>
      </c>
      <c r="D14" s="32">
        <v>2.5</v>
      </c>
      <c r="E14" s="47">
        <f t="shared" si="0"/>
        <v>0</v>
      </c>
      <c r="F14" s="47">
        <f t="shared" si="1"/>
        <v>0</v>
      </c>
      <c r="G14" s="11">
        <v>5.5E-2</v>
      </c>
      <c r="H14" s="47">
        <f t="shared" si="2"/>
        <v>0</v>
      </c>
      <c r="I14" s="12"/>
      <c r="J14" s="205"/>
      <c r="K14" s="216"/>
      <c r="L14" s="217"/>
    </row>
    <row r="15" spans="1:12" x14ac:dyDescent="0.35">
      <c r="A15" s="151" t="s">
        <v>363</v>
      </c>
      <c r="B15" s="140"/>
      <c r="C15" s="5" t="s">
        <v>9</v>
      </c>
      <c r="D15" s="34">
        <v>6.5</v>
      </c>
      <c r="E15" s="36">
        <f t="shared" si="0"/>
        <v>0</v>
      </c>
      <c r="F15" s="73">
        <f t="shared" si="1"/>
        <v>0</v>
      </c>
      <c r="G15" s="7">
        <v>5.5E-2</v>
      </c>
      <c r="H15" s="47">
        <f t="shared" si="2"/>
        <v>0</v>
      </c>
      <c r="I15" s="15"/>
    </row>
    <row r="16" spans="1:12" ht="20.25" customHeight="1" x14ac:dyDescent="0.35">
      <c r="B16" s="81" t="s">
        <v>172</v>
      </c>
      <c r="C16" s="82"/>
      <c r="D16" s="82"/>
      <c r="E16" s="82"/>
      <c r="F16" s="91"/>
      <c r="G16" s="82"/>
      <c r="H16" s="100"/>
      <c r="I16" s="99"/>
      <c r="J16" s="211" t="s">
        <v>58</v>
      </c>
      <c r="K16" s="211"/>
      <c r="L16" s="211"/>
    </row>
    <row r="17" spans="1:12" x14ac:dyDescent="0.35">
      <c r="A17" s="151" t="s">
        <v>364</v>
      </c>
      <c r="B17" s="152"/>
      <c r="C17" s="14" t="s">
        <v>10</v>
      </c>
      <c r="D17" s="31">
        <v>3.9</v>
      </c>
      <c r="E17" s="41">
        <f t="shared" ref="E17:E28" si="3">D17*B17</f>
        <v>0</v>
      </c>
      <c r="F17" s="70">
        <f t="shared" si="1"/>
        <v>0</v>
      </c>
      <c r="G17" s="8">
        <v>5.5E-2</v>
      </c>
      <c r="H17" s="48">
        <f>E17+F17+(E17*G17)+(F17*20/100)</f>
        <v>0</v>
      </c>
      <c r="I17" s="23"/>
      <c r="J17" s="211"/>
      <c r="K17" s="211"/>
      <c r="L17" s="211"/>
    </row>
    <row r="18" spans="1:12" x14ac:dyDescent="0.35">
      <c r="A18" s="151" t="s">
        <v>365</v>
      </c>
      <c r="B18" s="153"/>
      <c r="C18" s="10" t="s">
        <v>456</v>
      </c>
      <c r="D18" s="32">
        <v>3.95</v>
      </c>
      <c r="E18" s="47">
        <f t="shared" si="3"/>
        <v>0</v>
      </c>
      <c r="F18" s="47">
        <f t="shared" si="1"/>
        <v>0</v>
      </c>
      <c r="G18" s="11">
        <v>5.5E-2</v>
      </c>
      <c r="H18" s="48">
        <f t="shared" ref="H18:H29" si="4">E18+F18+(E18*G18)+(F18*20/100)</f>
        <v>0</v>
      </c>
      <c r="I18" s="23"/>
      <c r="J18" s="229" t="s">
        <v>59</v>
      </c>
      <c r="K18" s="234"/>
      <c r="L18" s="235"/>
    </row>
    <row r="19" spans="1:12" ht="15.65" customHeight="1" x14ac:dyDescent="0.35">
      <c r="A19" s="151" t="s">
        <v>503</v>
      </c>
      <c r="B19" s="153"/>
      <c r="C19" s="10" t="s">
        <v>465</v>
      </c>
      <c r="D19" s="32">
        <v>4.5999999999999996</v>
      </c>
      <c r="E19" s="47">
        <f t="shared" si="3"/>
        <v>0</v>
      </c>
      <c r="F19" s="47">
        <f t="shared" si="1"/>
        <v>0</v>
      </c>
      <c r="G19" s="11">
        <v>5.5E-2</v>
      </c>
      <c r="H19" s="48">
        <f t="shared" si="4"/>
        <v>0</v>
      </c>
      <c r="I19" s="23"/>
      <c r="J19" s="230"/>
      <c r="K19" s="236"/>
      <c r="L19" s="237"/>
    </row>
    <row r="20" spans="1:12" ht="15" customHeight="1" x14ac:dyDescent="0.35">
      <c r="A20" s="151" t="s">
        <v>366</v>
      </c>
      <c r="B20" s="153"/>
      <c r="C20" s="10" t="s">
        <v>11</v>
      </c>
      <c r="D20" s="32">
        <v>25.1</v>
      </c>
      <c r="E20" s="47">
        <f t="shared" si="3"/>
        <v>0</v>
      </c>
      <c r="F20" s="47">
        <f t="shared" si="1"/>
        <v>0</v>
      </c>
      <c r="G20" s="11">
        <v>5.5E-2</v>
      </c>
      <c r="H20" s="48">
        <f t="shared" si="4"/>
        <v>0</v>
      </c>
      <c r="I20" s="23"/>
      <c r="J20" s="230"/>
      <c r="K20" s="236"/>
      <c r="L20" s="237"/>
    </row>
    <row r="21" spans="1:12" ht="15" customHeight="1" x14ac:dyDescent="0.35">
      <c r="A21" s="151" t="s">
        <v>367</v>
      </c>
      <c r="B21" s="153"/>
      <c r="C21" s="10" t="s">
        <v>12</v>
      </c>
      <c r="D21" s="32">
        <v>14.64</v>
      </c>
      <c r="E21" s="47">
        <f t="shared" si="3"/>
        <v>0</v>
      </c>
      <c r="F21" s="48">
        <f t="shared" si="1"/>
        <v>0</v>
      </c>
      <c r="G21" s="11">
        <v>5.5E-2</v>
      </c>
      <c r="H21" s="48">
        <f t="shared" si="4"/>
        <v>0</v>
      </c>
      <c r="I21" s="23"/>
      <c r="J21" s="231"/>
      <c r="K21" s="238"/>
      <c r="L21" s="239"/>
    </row>
    <row r="22" spans="1:12" ht="15" customHeight="1" x14ac:dyDescent="0.35">
      <c r="A22" s="151" t="s">
        <v>368</v>
      </c>
      <c r="B22" s="153"/>
      <c r="C22" s="10" t="s">
        <v>13</v>
      </c>
      <c r="D22" s="32">
        <v>14.64</v>
      </c>
      <c r="E22" s="47">
        <f t="shared" si="3"/>
        <v>0</v>
      </c>
      <c r="F22" s="74">
        <f t="shared" si="1"/>
        <v>0</v>
      </c>
      <c r="G22" s="11">
        <v>5.5E-2</v>
      </c>
      <c r="H22" s="48">
        <f t="shared" si="4"/>
        <v>0</v>
      </c>
      <c r="I22" s="23"/>
      <c r="J22" s="212" t="s">
        <v>77</v>
      </c>
      <c r="K22" s="213"/>
      <c r="L22" s="213"/>
    </row>
    <row r="23" spans="1:12" ht="15" customHeight="1" x14ac:dyDescent="0.35">
      <c r="A23" s="151" t="s">
        <v>369</v>
      </c>
      <c r="B23" s="153"/>
      <c r="C23" s="10" t="s">
        <v>457</v>
      </c>
      <c r="D23" s="32">
        <v>3.25</v>
      </c>
      <c r="E23" s="47">
        <f t="shared" si="3"/>
        <v>0</v>
      </c>
      <c r="F23" s="47">
        <f t="shared" si="1"/>
        <v>0</v>
      </c>
      <c r="G23" s="11">
        <v>5.5E-2</v>
      </c>
      <c r="H23" s="48">
        <f>E23+F23+(E23*G23)+(F23*20/100)</f>
        <v>0</v>
      </c>
      <c r="I23" s="23"/>
      <c r="J23" s="212"/>
      <c r="K23" s="213"/>
      <c r="L23" s="213"/>
    </row>
    <row r="24" spans="1:12" x14ac:dyDescent="0.35">
      <c r="A24" s="151" t="s">
        <v>371</v>
      </c>
      <c r="B24" s="153"/>
      <c r="C24" s="10" t="s">
        <v>458</v>
      </c>
      <c r="D24" s="32">
        <v>3.25</v>
      </c>
      <c r="E24" s="47">
        <f t="shared" si="3"/>
        <v>0</v>
      </c>
      <c r="F24" s="49">
        <f t="shared" si="1"/>
        <v>0</v>
      </c>
      <c r="G24" s="11">
        <v>5.5E-2</v>
      </c>
      <c r="H24" s="48">
        <f t="shared" si="4"/>
        <v>0</v>
      </c>
      <c r="I24" s="23"/>
      <c r="J24" s="212"/>
      <c r="K24" s="213"/>
      <c r="L24" s="213"/>
    </row>
    <row r="25" spans="1:12" x14ac:dyDescent="0.35">
      <c r="A25" s="151" t="s">
        <v>370</v>
      </c>
      <c r="B25" s="154"/>
      <c r="C25" s="10" t="s">
        <v>459</v>
      </c>
      <c r="D25" s="32">
        <v>3.25</v>
      </c>
      <c r="E25" s="47">
        <f>D25*B25</f>
        <v>0</v>
      </c>
      <c r="F25" s="49">
        <f t="shared" si="1"/>
        <v>0</v>
      </c>
      <c r="G25" s="11">
        <v>5.5E-2</v>
      </c>
      <c r="H25" s="48">
        <f t="shared" si="4"/>
        <v>0</v>
      </c>
      <c r="I25" s="23"/>
      <c r="J25" s="229" t="s">
        <v>60</v>
      </c>
      <c r="K25" s="214"/>
      <c r="L25" s="215"/>
    </row>
    <row r="26" spans="1:12" x14ac:dyDescent="0.35">
      <c r="A26" s="151" t="s">
        <v>502</v>
      </c>
      <c r="B26" s="154"/>
      <c r="C26" s="10" t="s">
        <v>460</v>
      </c>
      <c r="D26" s="32">
        <v>3.25</v>
      </c>
      <c r="E26" s="47">
        <f>D26*B26</f>
        <v>0</v>
      </c>
      <c r="F26" s="49">
        <f t="shared" si="1"/>
        <v>0</v>
      </c>
      <c r="G26" s="11">
        <v>5.5E-2</v>
      </c>
      <c r="H26" s="48">
        <f>E26+F26+(E26*G26)+(F26*20/100)</f>
        <v>0</v>
      </c>
      <c r="I26" s="23"/>
      <c r="J26" s="230"/>
      <c r="K26" s="232"/>
      <c r="L26" s="233"/>
    </row>
    <row r="27" spans="1:12" ht="15" customHeight="1" x14ac:dyDescent="0.35">
      <c r="A27" s="151" t="s">
        <v>372</v>
      </c>
      <c r="B27" s="153"/>
      <c r="C27" s="10" t="s">
        <v>14</v>
      </c>
      <c r="D27" s="32">
        <v>20.5</v>
      </c>
      <c r="E27" s="47">
        <f>D27*B27</f>
        <v>0</v>
      </c>
      <c r="F27" s="49">
        <f t="shared" si="1"/>
        <v>0</v>
      </c>
      <c r="G27" s="11">
        <v>5.5E-2</v>
      </c>
      <c r="H27" s="48">
        <f t="shared" si="4"/>
        <v>0</v>
      </c>
      <c r="I27" s="23"/>
      <c r="J27" s="231"/>
      <c r="K27" s="216"/>
      <c r="L27" s="217"/>
    </row>
    <row r="28" spans="1:12" x14ac:dyDescent="0.35">
      <c r="A28" s="151" t="s">
        <v>373</v>
      </c>
      <c r="B28" s="153"/>
      <c r="C28" s="10" t="s">
        <v>15</v>
      </c>
      <c r="D28" s="32">
        <v>20.5</v>
      </c>
      <c r="E28" s="47">
        <f t="shared" si="3"/>
        <v>0</v>
      </c>
      <c r="F28" s="49">
        <f t="shared" si="1"/>
        <v>0</v>
      </c>
      <c r="G28" s="11">
        <v>5.5E-2</v>
      </c>
      <c r="H28" s="48">
        <f t="shared" si="4"/>
        <v>0</v>
      </c>
      <c r="I28" s="23"/>
      <c r="J28" s="218" t="s">
        <v>78</v>
      </c>
      <c r="K28" s="213"/>
      <c r="L28" s="213"/>
    </row>
    <row r="29" spans="1:12" ht="15.75" customHeight="1" x14ac:dyDescent="0.35">
      <c r="A29" s="151" t="s">
        <v>374</v>
      </c>
      <c r="B29" s="155"/>
      <c r="C29" s="5" t="s">
        <v>16</v>
      </c>
      <c r="D29" s="38">
        <v>20.5</v>
      </c>
      <c r="E29" s="73">
        <f>D29*B29</f>
        <v>0</v>
      </c>
      <c r="F29" s="36">
        <f t="shared" si="1"/>
        <v>0</v>
      </c>
      <c r="G29" s="7">
        <v>5.5E-2</v>
      </c>
      <c r="H29" s="36">
        <f t="shared" si="4"/>
        <v>0</v>
      </c>
      <c r="I29" s="15"/>
      <c r="J29" s="218"/>
      <c r="K29" s="213"/>
      <c r="L29" s="213"/>
    </row>
    <row r="30" spans="1:12" x14ac:dyDescent="0.35">
      <c r="A30" s="15"/>
      <c r="B30" s="69"/>
      <c r="C30" s="15"/>
      <c r="D30" s="40"/>
      <c r="E30" s="15"/>
      <c r="F30" s="40"/>
      <c r="G30" s="43"/>
      <c r="H30" s="40"/>
      <c r="J30" s="218"/>
      <c r="K30" s="213"/>
      <c r="L30" s="213"/>
    </row>
    <row r="31" spans="1:12" x14ac:dyDescent="0.35">
      <c r="A31" s="151" t="s">
        <v>375</v>
      </c>
      <c r="B31" s="156"/>
      <c r="C31" s="122" t="s">
        <v>190</v>
      </c>
      <c r="D31" s="123">
        <v>1.7</v>
      </c>
      <c r="E31" s="41">
        <f>D31*B31</f>
        <v>0</v>
      </c>
      <c r="F31" s="41">
        <f t="shared" si="1"/>
        <v>0</v>
      </c>
      <c r="G31" s="8">
        <v>5.5E-2</v>
      </c>
      <c r="H31" s="41">
        <f>E31+F31+(E31*G31)+(F31*20/100)</f>
        <v>0</v>
      </c>
      <c r="I31" s="15"/>
      <c r="J31" s="219" t="s">
        <v>61</v>
      </c>
      <c r="K31" s="213"/>
      <c r="L31" s="213"/>
    </row>
    <row r="32" spans="1:12" x14ac:dyDescent="0.35">
      <c r="A32" s="151" t="s">
        <v>376</v>
      </c>
      <c r="B32" s="142"/>
      <c r="C32" s="124" t="s">
        <v>461</v>
      </c>
      <c r="D32" s="125">
        <v>6.5</v>
      </c>
      <c r="E32" s="48">
        <f>D32*B32</f>
        <v>0</v>
      </c>
      <c r="F32" s="47">
        <f t="shared" si="1"/>
        <v>0</v>
      </c>
      <c r="G32" s="11">
        <v>5.5E-2</v>
      </c>
      <c r="H32" s="47">
        <f>E32+F32+(E32*G32)+(F32*20/100)</f>
        <v>0</v>
      </c>
      <c r="I32" s="15"/>
      <c r="J32" s="219"/>
      <c r="K32" s="213"/>
      <c r="L32" s="213"/>
    </row>
    <row r="33" spans="1:12" x14ac:dyDescent="0.35">
      <c r="A33" s="151" t="s">
        <v>377</v>
      </c>
      <c r="B33" s="142"/>
      <c r="C33" s="124" t="s">
        <v>462</v>
      </c>
      <c r="D33" s="125">
        <v>8.3000000000000007</v>
      </c>
      <c r="E33" s="47">
        <f t="shared" ref="E33:E36" si="5">D33*B33</f>
        <v>0</v>
      </c>
      <c r="F33" s="47">
        <f t="shared" si="1"/>
        <v>0</v>
      </c>
      <c r="G33" s="11">
        <v>5.5E-2</v>
      </c>
      <c r="H33" s="47">
        <f t="shared" ref="H33:H36" si="6">E33+F33+(E33*G33)+(F33*20/100)</f>
        <v>0</v>
      </c>
      <c r="I33" s="15"/>
      <c r="J33" s="219" t="s">
        <v>62</v>
      </c>
      <c r="K33" s="213"/>
      <c r="L33" s="213"/>
    </row>
    <row r="34" spans="1:12" x14ac:dyDescent="0.35">
      <c r="A34" s="151" t="s">
        <v>378</v>
      </c>
      <c r="B34" s="142"/>
      <c r="C34" s="124" t="s">
        <v>191</v>
      </c>
      <c r="D34" s="125">
        <v>1.95</v>
      </c>
      <c r="E34" s="47">
        <f t="shared" si="5"/>
        <v>0</v>
      </c>
      <c r="F34" s="47">
        <f t="shared" si="1"/>
        <v>0</v>
      </c>
      <c r="G34" s="11">
        <v>5.5E-2</v>
      </c>
      <c r="H34" s="47">
        <f t="shared" si="6"/>
        <v>0</v>
      </c>
      <c r="I34" s="15"/>
      <c r="J34" s="219"/>
      <c r="K34" s="213"/>
      <c r="L34" s="213"/>
    </row>
    <row r="35" spans="1:12" x14ac:dyDescent="0.35">
      <c r="A35" s="151" t="s">
        <v>380</v>
      </c>
      <c r="B35" s="145"/>
      <c r="C35" s="124" t="s">
        <v>192</v>
      </c>
      <c r="D35" s="125">
        <v>1.95</v>
      </c>
      <c r="E35" s="74">
        <f t="shared" si="5"/>
        <v>0</v>
      </c>
      <c r="F35" s="47">
        <f t="shared" si="1"/>
        <v>0</v>
      </c>
      <c r="G35" s="11">
        <v>5.5E-2</v>
      </c>
      <c r="H35" s="47">
        <f t="shared" si="6"/>
        <v>0</v>
      </c>
      <c r="I35" s="15"/>
      <c r="J35" s="219"/>
      <c r="K35" s="213"/>
      <c r="L35" s="213"/>
    </row>
    <row r="36" spans="1:12" x14ac:dyDescent="0.35">
      <c r="A36" s="151" t="s">
        <v>379</v>
      </c>
      <c r="B36" s="189"/>
      <c r="C36" s="190" t="s">
        <v>193</v>
      </c>
      <c r="D36" s="191">
        <v>19.899999999999999</v>
      </c>
      <c r="E36" s="73">
        <f t="shared" si="5"/>
        <v>0</v>
      </c>
      <c r="F36" s="73">
        <f t="shared" si="1"/>
        <v>0</v>
      </c>
      <c r="G36" s="7">
        <v>5.5E-2</v>
      </c>
      <c r="H36" s="73">
        <f t="shared" si="6"/>
        <v>0</v>
      </c>
      <c r="I36" s="15"/>
      <c r="J36" s="245" t="s">
        <v>63</v>
      </c>
      <c r="K36" s="213"/>
      <c r="L36" s="213"/>
    </row>
    <row r="37" spans="1:12" x14ac:dyDescent="0.35">
      <c r="A37" s="15"/>
      <c r="B37" s="186"/>
      <c r="C37" s="65"/>
      <c r="D37" s="187"/>
      <c r="E37" s="40"/>
      <c r="F37" s="40"/>
      <c r="G37" s="43"/>
      <c r="H37" s="40"/>
      <c r="I37" s="15"/>
      <c r="J37" s="219"/>
      <c r="K37" s="213"/>
      <c r="L37" s="213"/>
    </row>
    <row r="38" spans="1:12" x14ac:dyDescent="0.35">
      <c r="A38" s="151" t="s">
        <v>504</v>
      </c>
      <c r="B38" s="188"/>
      <c r="C38" s="122" t="s">
        <v>506</v>
      </c>
      <c r="D38" s="123">
        <v>162</v>
      </c>
      <c r="E38" s="70">
        <f t="shared" ref="E38:E39" si="7">D38*B38</f>
        <v>0</v>
      </c>
      <c r="F38" s="41">
        <f t="shared" ref="F38:F39" si="8">E38*0.1</f>
        <v>0</v>
      </c>
      <c r="G38" s="8">
        <v>5.5E-2</v>
      </c>
      <c r="H38" s="41">
        <f t="shared" ref="H38:H39" si="9">E38+F38+(E38*G38)+(F38*20/100)</f>
        <v>0</v>
      </c>
      <c r="I38" s="15"/>
    </row>
    <row r="39" spans="1:12" x14ac:dyDescent="0.35">
      <c r="A39" s="151" t="s">
        <v>505</v>
      </c>
      <c r="B39" s="189"/>
      <c r="C39" s="190" t="s">
        <v>507</v>
      </c>
      <c r="D39" s="191">
        <v>28</v>
      </c>
      <c r="E39" s="73">
        <f t="shared" si="7"/>
        <v>0</v>
      </c>
      <c r="F39" s="73">
        <f t="shared" si="8"/>
        <v>0</v>
      </c>
      <c r="G39" s="7">
        <v>5.5E-2</v>
      </c>
      <c r="H39" s="73">
        <f t="shared" si="9"/>
        <v>0</v>
      </c>
      <c r="I39" s="15"/>
    </row>
    <row r="40" spans="1:12" x14ac:dyDescent="0.35">
      <c r="A40" s="15"/>
      <c r="B40" s="186"/>
      <c r="C40" s="65"/>
      <c r="D40" s="187"/>
      <c r="E40" s="40"/>
      <c r="F40" s="40"/>
      <c r="G40" s="43"/>
      <c r="H40" s="40"/>
      <c r="I40" s="15"/>
    </row>
    <row r="41" spans="1:12" ht="29" x14ac:dyDescent="0.35">
      <c r="A41" s="151" t="s">
        <v>381</v>
      </c>
      <c r="B41" s="194"/>
      <c r="C41" s="193" t="s">
        <v>475</v>
      </c>
      <c r="D41" s="31">
        <v>59</v>
      </c>
      <c r="E41" s="41">
        <f>D41*B41</f>
        <v>0</v>
      </c>
      <c r="F41" s="41">
        <f t="shared" si="1"/>
        <v>0</v>
      </c>
      <c r="G41" s="8">
        <v>0.2</v>
      </c>
      <c r="H41" s="41">
        <f>E41+F41+(E41*G41)+(F41*20/100)</f>
        <v>0</v>
      </c>
      <c r="I41" s="15"/>
    </row>
    <row r="42" spans="1:12" ht="18.649999999999999" customHeight="1" x14ac:dyDescent="0.35">
      <c r="A42" s="151"/>
      <c r="B42" s="176"/>
      <c r="C42" s="192" t="s">
        <v>510</v>
      </c>
      <c r="D42" s="32">
        <v>59</v>
      </c>
      <c r="E42" s="47">
        <f>D42*B42</f>
        <v>0</v>
      </c>
      <c r="F42" s="47">
        <f t="shared" ref="F42" si="10">E42*0.1</f>
        <v>0</v>
      </c>
      <c r="G42" s="11">
        <v>0.2</v>
      </c>
      <c r="H42" s="47">
        <f>E42+F42+(E42*G42)+(F42*20/100)</f>
        <v>0</v>
      </c>
      <c r="I42" s="15"/>
      <c r="J42" s="185"/>
      <c r="K42" s="178"/>
      <c r="L42" s="178"/>
    </row>
    <row r="43" spans="1:12" ht="18.649999999999999" customHeight="1" x14ac:dyDescent="0.35">
      <c r="A43" s="151" t="s">
        <v>501</v>
      </c>
      <c r="B43" s="137"/>
      <c r="C43" s="192" t="s">
        <v>463</v>
      </c>
      <c r="D43" s="33">
        <v>21.3</v>
      </c>
      <c r="E43" s="47">
        <f>D43*B43</f>
        <v>0</v>
      </c>
      <c r="F43" s="48">
        <f t="shared" si="1"/>
        <v>0</v>
      </c>
      <c r="G43" s="13">
        <v>0.2</v>
      </c>
      <c r="H43" s="48">
        <f>E43+F43+(E43*G43)+(F43*20/100)</f>
        <v>0</v>
      </c>
      <c r="I43" s="15"/>
      <c r="J43" s="185"/>
      <c r="K43" s="178"/>
      <c r="L43" s="178"/>
    </row>
    <row r="44" spans="1:12" x14ac:dyDescent="0.35">
      <c r="A44" s="151" t="s">
        <v>382</v>
      </c>
      <c r="B44" s="143"/>
      <c r="C44" s="21" t="s">
        <v>17</v>
      </c>
      <c r="D44" s="39">
        <v>21.3</v>
      </c>
      <c r="E44" s="48">
        <f>D44*B44</f>
        <v>0</v>
      </c>
      <c r="F44" s="74">
        <f t="shared" si="1"/>
        <v>0</v>
      </c>
      <c r="G44" s="22">
        <v>0.2</v>
      </c>
      <c r="H44" s="74">
        <f t="shared" ref="H44:H56" si="11">E44+F44+(E44*G44)+(F44*20/100)</f>
        <v>0</v>
      </c>
      <c r="I44" s="15"/>
    </row>
    <row r="45" spans="1:12" x14ac:dyDescent="0.35">
      <c r="A45" s="15"/>
      <c r="B45" s="68"/>
      <c r="C45" s="16"/>
      <c r="D45" s="95"/>
      <c r="E45" s="16"/>
      <c r="F45" s="95"/>
      <c r="G45" s="96"/>
      <c r="H45" s="95"/>
      <c r="I45" s="15"/>
      <c r="J45" s="225" t="s">
        <v>64</v>
      </c>
      <c r="K45" s="225"/>
      <c r="L45" s="225"/>
    </row>
    <row r="46" spans="1:12" x14ac:dyDescent="0.35">
      <c r="A46" s="151" t="s">
        <v>383</v>
      </c>
      <c r="B46" s="144"/>
      <c r="C46" s="17" t="s">
        <v>18</v>
      </c>
      <c r="D46" s="37">
        <v>22</v>
      </c>
      <c r="E46" s="49">
        <f>D46*B46</f>
        <v>0</v>
      </c>
      <c r="F46" s="49">
        <f t="shared" si="1"/>
        <v>0</v>
      </c>
      <c r="G46" s="20">
        <v>0.2</v>
      </c>
      <c r="H46" s="49">
        <f t="shared" si="11"/>
        <v>0</v>
      </c>
      <c r="I46" s="15"/>
      <c r="J46" s="225"/>
      <c r="K46" s="225"/>
      <c r="L46" s="225"/>
    </row>
    <row r="47" spans="1:12" ht="15" customHeight="1" x14ac:dyDescent="0.35">
      <c r="A47" s="151" t="s">
        <v>384</v>
      </c>
      <c r="B47" s="142"/>
      <c r="C47" s="9" t="s">
        <v>19</v>
      </c>
      <c r="D47" s="32">
        <v>17.3</v>
      </c>
      <c r="E47" s="49">
        <f t="shared" ref="E47" si="12">D47*B47</f>
        <v>0</v>
      </c>
      <c r="F47" s="47">
        <f t="shared" si="1"/>
        <v>0</v>
      </c>
      <c r="G47" s="11">
        <v>0.2</v>
      </c>
      <c r="H47" s="47">
        <f t="shared" si="11"/>
        <v>0</v>
      </c>
      <c r="I47" s="15"/>
      <c r="J47" s="226" t="s">
        <v>79</v>
      </c>
      <c r="K47" s="226"/>
      <c r="L47" s="226"/>
    </row>
    <row r="48" spans="1:12" x14ac:dyDescent="0.35">
      <c r="A48" s="151" t="s">
        <v>385</v>
      </c>
      <c r="B48" s="143"/>
      <c r="C48" s="21" t="s">
        <v>20</v>
      </c>
      <c r="D48" s="39">
        <v>28.3</v>
      </c>
      <c r="E48" s="48">
        <f>D48*B48</f>
        <v>0</v>
      </c>
      <c r="F48" s="48">
        <f t="shared" si="1"/>
        <v>0</v>
      </c>
      <c r="G48" s="22">
        <v>0.2</v>
      </c>
      <c r="H48" s="74">
        <f t="shared" si="11"/>
        <v>0</v>
      </c>
      <c r="I48" s="15"/>
      <c r="J48" s="226"/>
      <c r="K48" s="226"/>
      <c r="L48" s="226"/>
    </row>
    <row r="49" spans="1:12" x14ac:dyDescent="0.35">
      <c r="B49" s="68"/>
      <c r="C49" s="16"/>
      <c r="D49" s="95"/>
      <c r="E49" s="16"/>
      <c r="F49" s="95"/>
      <c r="G49" s="96"/>
      <c r="H49" s="95"/>
      <c r="I49" s="15"/>
      <c r="J49" s="226"/>
      <c r="K49" s="226"/>
      <c r="L49" s="226"/>
    </row>
    <row r="50" spans="1:12" x14ac:dyDescent="0.35">
      <c r="A50" s="151" t="s">
        <v>386</v>
      </c>
      <c r="B50" s="144"/>
      <c r="C50" s="17" t="s">
        <v>464</v>
      </c>
      <c r="D50" s="37">
        <v>24.95</v>
      </c>
      <c r="E50" s="49">
        <f>D50*B50</f>
        <v>0</v>
      </c>
      <c r="F50" s="48">
        <f t="shared" si="1"/>
        <v>0</v>
      </c>
      <c r="G50" s="20">
        <v>0.2</v>
      </c>
      <c r="H50" s="49">
        <f t="shared" si="11"/>
        <v>0</v>
      </c>
      <c r="I50" s="15"/>
    </row>
    <row r="51" spans="1:12" x14ac:dyDescent="0.35">
      <c r="A51" s="151" t="s">
        <v>387</v>
      </c>
      <c r="B51" s="143"/>
      <c r="C51" s="21" t="s">
        <v>21</v>
      </c>
      <c r="D51" s="39">
        <v>38.5</v>
      </c>
      <c r="E51" s="48">
        <f>D51*B51</f>
        <v>0</v>
      </c>
      <c r="F51" s="74">
        <f t="shared" si="1"/>
        <v>0</v>
      </c>
      <c r="G51" s="22">
        <v>0.2</v>
      </c>
      <c r="H51" s="74">
        <f t="shared" si="11"/>
        <v>0</v>
      </c>
      <c r="I51" s="15"/>
      <c r="J51" s="225" t="s">
        <v>65</v>
      </c>
      <c r="K51" s="225"/>
      <c r="L51" s="225"/>
    </row>
    <row r="52" spans="1:12" x14ac:dyDescent="0.35">
      <c r="B52" s="68"/>
      <c r="C52" s="16"/>
      <c r="D52" s="95"/>
      <c r="E52" s="16"/>
      <c r="F52" s="95"/>
      <c r="G52" s="96"/>
      <c r="H52" s="95"/>
      <c r="I52" s="15"/>
      <c r="J52" s="225"/>
      <c r="K52" s="225"/>
      <c r="L52" s="225"/>
    </row>
    <row r="53" spans="1:12" x14ac:dyDescent="0.35">
      <c r="A53" s="151" t="s">
        <v>388</v>
      </c>
      <c r="B53" s="144"/>
      <c r="C53" s="17" t="s">
        <v>485</v>
      </c>
      <c r="D53" s="37">
        <v>12.9</v>
      </c>
      <c r="E53" s="49">
        <f>D53*B53</f>
        <v>0</v>
      </c>
      <c r="F53" s="48">
        <f t="shared" si="1"/>
        <v>0</v>
      </c>
      <c r="G53" s="20">
        <v>0.2</v>
      </c>
      <c r="H53" s="49">
        <f t="shared" si="11"/>
        <v>0</v>
      </c>
      <c r="I53" s="15"/>
      <c r="J53" s="220" t="s">
        <v>66</v>
      </c>
      <c r="K53" s="227" t="s">
        <v>67</v>
      </c>
      <c r="L53" s="227"/>
    </row>
    <row r="54" spans="1:12" x14ac:dyDescent="0.35">
      <c r="A54" s="151" t="s">
        <v>389</v>
      </c>
      <c r="B54" s="142"/>
      <c r="C54" s="9" t="s">
        <v>486</v>
      </c>
      <c r="D54" s="32">
        <v>18.95</v>
      </c>
      <c r="E54" s="49">
        <f t="shared" ref="E54:E56" si="13">D54*B54</f>
        <v>0</v>
      </c>
      <c r="F54" s="47">
        <f t="shared" si="1"/>
        <v>0</v>
      </c>
      <c r="G54" s="11">
        <v>0.2</v>
      </c>
      <c r="H54" s="47">
        <f t="shared" si="11"/>
        <v>0</v>
      </c>
      <c r="I54" s="15"/>
      <c r="J54" s="220"/>
      <c r="K54" s="227"/>
      <c r="L54" s="227"/>
    </row>
    <row r="55" spans="1:12" x14ac:dyDescent="0.35">
      <c r="A55" s="151" t="s">
        <v>390</v>
      </c>
      <c r="B55" s="142"/>
      <c r="C55" s="9" t="s">
        <v>487</v>
      </c>
      <c r="D55" s="32">
        <v>9.9499999999999993</v>
      </c>
      <c r="E55" s="49">
        <f t="shared" si="13"/>
        <v>0</v>
      </c>
      <c r="F55" s="47">
        <f t="shared" si="1"/>
        <v>0</v>
      </c>
      <c r="G55" s="11">
        <v>0.2</v>
      </c>
      <c r="H55" s="47">
        <f t="shared" si="11"/>
        <v>0</v>
      </c>
      <c r="I55" s="15"/>
      <c r="J55" s="220" t="s">
        <v>68</v>
      </c>
      <c r="K55" s="221" t="s">
        <v>69</v>
      </c>
      <c r="L55" s="222"/>
    </row>
    <row r="56" spans="1:12" x14ac:dyDescent="0.35">
      <c r="A56" s="151" t="s">
        <v>391</v>
      </c>
      <c r="B56" s="143"/>
      <c r="C56" s="21" t="s">
        <v>488</v>
      </c>
      <c r="D56" s="39">
        <v>12.9</v>
      </c>
      <c r="E56" s="74">
        <f t="shared" si="13"/>
        <v>0</v>
      </c>
      <c r="F56" s="48">
        <f t="shared" si="1"/>
        <v>0</v>
      </c>
      <c r="G56" s="22">
        <v>0.2</v>
      </c>
      <c r="H56" s="74">
        <f t="shared" si="11"/>
        <v>0</v>
      </c>
      <c r="I56" s="15"/>
      <c r="J56" s="220"/>
      <c r="K56" s="222"/>
      <c r="L56" s="222"/>
    </row>
    <row r="57" spans="1:12" x14ac:dyDescent="0.35">
      <c r="A57" s="15"/>
      <c r="B57" s="109"/>
      <c r="C57" s="24"/>
      <c r="D57" s="44"/>
      <c r="E57" s="24"/>
      <c r="F57" s="44"/>
      <c r="G57" s="110"/>
      <c r="H57" s="24"/>
      <c r="I57" s="15"/>
      <c r="J57" s="220"/>
      <c r="K57" s="222"/>
      <c r="L57" s="222"/>
    </row>
    <row r="58" spans="1:12" x14ac:dyDescent="0.35">
      <c r="A58" s="15"/>
      <c r="B58" s="111"/>
      <c r="C58" s="112"/>
      <c r="D58" s="89"/>
      <c r="E58" s="112"/>
      <c r="F58" s="89"/>
      <c r="G58" s="101"/>
      <c r="H58" s="112"/>
      <c r="I58" s="15"/>
      <c r="J58" s="220" t="s">
        <v>70</v>
      </c>
      <c r="K58" s="223" t="s">
        <v>71</v>
      </c>
      <c r="L58" s="224"/>
    </row>
    <row r="59" spans="1:12" x14ac:dyDescent="0.35">
      <c r="B59" s="146"/>
      <c r="C59" s="113" t="s">
        <v>22</v>
      </c>
      <c r="D59" s="49"/>
      <c r="E59" s="18"/>
      <c r="F59" s="49"/>
      <c r="G59" s="20"/>
      <c r="H59" s="49"/>
      <c r="I59" s="15"/>
      <c r="J59" s="220"/>
      <c r="K59" s="224"/>
      <c r="L59" s="224"/>
    </row>
    <row r="60" spans="1:12" x14ac:dyDescent="0.35">
      <c r="A60" s="151" t="s">
        <v>392</v>
      </c>
      <c r="B60" s="142"/>
      <c r="C60" s="9" t="s">
        <v>512</v>
      </c>
      <c r="D60" s="32">
        <v>7</v>
      </c>
      <c r="E60" s="47">
        <f>D60*B60</f>
        <v>0</v>
      </c>
      <c r="F60" s="49">
        <f t="shared" si="1"/>
        <v>0</v>
      </c>
      <c r="G60" s="11">
        <v>5.5E-2</v>
      </c>
      <c r="H60" s="47">
        <f t="shared" ref="H60:H61" si="14">E60+F60+(E60*G60)</f>
        <v>0</v>
      </c>
      <c r="I60" s="15"/>
      <c r="J60" s="220"/>
      <c r="K60" s="224"/>
      <c r="L60" s="224"/>
    </row>
    <row r="61" spans="1:12" x14ac:dyDescent="0.35">
      <c r="A61" s="151" t="s">
        <v>393</v>
      </c>
      <c r="B61" s="143"/>
      <c r="C61" s="21" t="s">
        <v>23</v>
      </c>
      <c r="D61" s="39">
        <v>6</v>
      </c>
      <c r="E61" s="74">
        <f>D61*B61</f>
        <v>0</v>
      </c>
      <c r="F61" s="48">
        <f t="shared" si="1"/>
        <v>0</v>
      </c>
      <c r="G61" s="114">
        <v>0.2</v>
      </c>
      <c r="H61" s="48">
        <f t="shared" si="14"/>
        <v>0</v>
      </c>
      <c r="I61" s="15"/>
    </row>
    <row r="62" spans="1:12" x14ac:dyDescent="0.35">
      <c r="B62" s="68"/>
      <c r="C62" s="16"/>
      <c r="D62" s="95"/>
      <c r="E62" s="16"/>
      <c r="F62" s="95"/>
      <c r="G62" s="96"/>
      <c r="H62" s="95"/>
      <c r="I62" s="15"/>
      <c r="J62" s="225" t="s">
        <v>72</v>
      </c>
      <c r="K62" s="225"/>
      <c r="L62" s="225"/>
    </row>
    <row r="63" spans="1:12" ht="20.25" customHeight="1" x14ac:dyDescent="0.35">
      <c r="B63" s="115" t="s">
        <v>173</v>
      </c>
      <c r="C63" s="92"/>
      <c r="D63" s="92"/>
      <c r="E63" s="92"/>
      <c r="F63" s="93"/>
      <c r="G63" s="92"/>
      <c r="H63" s="92"/>
      <c r="I63" s="102"/>
      <c r="J63" s="225"/>
      <c r="K63" s="225"/>
      <c r="L63" s="225"/>
    </row>
    <row r="64" spans="1:12" x14ac:dyDescent="0.35">
      <c r="A64" s="151" t="s">
        <v>394</v>
      </c>
      <c r="B64" s="157"/>
      <c r="C64" s="18" t="s">
        <v>29</v>
      </c>
      <c r="D64" s="49">
        <v>55</v>
      </c>
      <c r="E64" s="49">
        <f>D64*B64</f>
        <v>0</v>
      </c>
      <c r="F64" s="48">
        <f t="shared" si="1"/>
        <v>0</v>
      </c>
      <c r="G64" s="20">
        <v>0.1</v>
      </c>
      <c r="H64" s="49">
        <f>E64+F64+(E64*G64)+(F64*20/100)</f>
        <v>0</v>
      </c>
      <c r="I64" s="65"/>
      <c r="J64" s="213"/>
      <c r="K64" s="213"/>
      <c r="L64" s="213"/>
    </row>
    <row r="65" spans="1:12" x14ac:dyDescent="0.35">
      <c r="A65" s="151" t="s">
        <v>395</v>
      </c>
      <c r="B65" s="153"/>
      <c r="C65" s="10" t="s">
        <v>30</v>
      </c>
      <c r="D65" s="47">
        <v>14.25</v>
      </c>
      <c r="E65" s="49">
        <f t="shared" ref="E65:E66" si="15">D65*B65</f>
        <v>0</v>
      </c>
      <c r="F65" s="47">
        <f t="shared" si="1"/>
        <v>0</v>
      </c>
      <c r="G65" s="11">
        <v>5.5E-2</v>
      </c>
      <c r="H65" s="47">
        <f>E65+F65+(E65*G65)+(F65*20/100)</f>
        <v>0</v>
      </c>
      <c r="I65" s="65"/>
      <c r="J65" s="213"/>
      <c r="K65" s="213"/>
      <c r="L65" s="213"/>
    </row>
    <row r="66" spans="1:12" x14ac:dyDescent="0.35">
      <c r="A66" s="151" t="s">
        <v>396</v>
      </c>
      <c r="B66" s="158"/>
      <c r="C66" s="116" t="s">
        <v>31</v>
      </c>
      <c r="D66" s="74">
        <v>40</v>
      </c>
      <c r="E66" s="74">
        <f t="shared" si="15"/>
        <v>0</v>
      </c>
      <c r="F66" s="98">
        <f t="shared" si="1"/>
        <v>0</v>
      </c>
      <c r="G66" s="22">
        <v>0.1</v>
      </c>
      <c r="H66" s="74">
        <f t="shared" ref="H66" si="16">E66+F66+(E66*G66)+(F66*20/100)</f>
        <v>0</v>
      </c>
      <c r="I66" s="65"/>
      <c r="J66" s="213"/>
      <c r="K66" s="213"/>
      <c r="L66" s="213"/>
    </row>
    <row r="67" spans="1:12" x14ac:dyDescent="0.35">
      <c r="B67" s="68"/>
      <c r="C67" s="16"/>
      <c r="D67" s="95"/>
      <c r="E67" s="16"/>
      <c r="F67" s="95"/>
      <c r="G67" s="96"/>
      <c r="H67" s="95"/>
      <c r="I67" s="65"/>
      <c r="J67" s="213"/>
      <c r="K67" s="213"/>
      <c r="L67" s="213"/>
    </row>
    <row r="68" spans="1:12" ht="20.25" customHeight="1" x14ac:dyDescent="0.35">
      <c r="B68" s="115" t="s">
        <v>174</v>
      </c>
      <c r="C68" s="84"/>
      <c r="D68" s="92"/>
      <c r="E68" s="92"/>
      <c r="F68" s="93"/>
      <c r="G68" s="92"/>
      <c r="H68" s="92"/>
      <c r="I68" s="103"/>
      <c r="J68" s="213"/>
      <c r="K68" s="213"/>
      <c r="L68" s="213"/>
    </row>
    <row r="69" spans="1:12" x14ac:dyDescent="0.35">
      <c r="A69" s="151" t="s">
        <v>397</v>
      </c>
      <c r="B69" s="157"/>
      <c r="C69" s="6" t="s">
        <v>32</v>
      </c>
      <c r="D69" s="49">
        <v>13</v>
      </c>
      <c r="E69" s="49">
        <f>D69*B69</f>
        <v>0</v>
      </c>
      <c r="F69" s="49">
        <f>E69*0.1</f>
        <v>0</v>
      </c>
      <c r="G69" s="20">
        <v>0.1</v>
      </c>
      <c r="H69" s="49">
        <f t="shared" ref="H69:H74" si="17">E69+F69+(E69*G69)+(F69*20/100)</f>
        <v>0</v>
      </c>
      <c r="I69" s="23"/>
      <c r="J69" s="213"/>
      <c r="K69" s="213"/>
      <c r="L69" s="213"/>
    </row>
    <row r="70" spans="1:12" x14ac:dyDescent="0.35">
      <c r="A70" s="151" t="s">
        <v>500</v>
      </c>
      <c r="B70" s="157"/>
      <c r="C70" s="18" t="s">
        <v>489</v>
      </c>
      <c r="D70" s="49">
        <v>13</v>
      </c>
      <c r="E70" s="49">
        <f>D70*B70</f>
        <v>0</v>
      </c>
      <c r="F70" s="48">
        <f>E70*0.1</f>
        <v>0</v>
      </c>
      <c r="G70" s="20">
        <v>0.1</v>
      </c>
      <c r="H70" s="49">
        <f t="shared" si="17"/>
        <v>0</v>
      </c>
      <c r="I70" s="15"/>
      <c r="J70" s="213"/>
      <c r="K70" s="213"/>
      <c r="L70" s="213"/>
    </row>
    <row r="71" spans="1:12" x14ac:dyDescent="0.35">
      <c r="A71" s="151" t="s">
        <v>398</v>
      </c>
      <c r="B71" s="153"/>
      <c r="C71" s="28" t="s">
        <v>445</v>
      </c>
      <c r="D71" s="47">
        <v>11</v>
      </c>
      <c r="E71" s="49">
        <f t="shared" ref="E71:E72" si="18">D71*B71</f>
        <v>0</v>
      </c>
      <c r="F71" s="48">
        <f t="shared" si="1"/>
        <v>0</v>
      </c>
      <c r="G71" s="11">
        <v>0.1</v>
      </c>
      <c r="H71" s="47">
        <f t="shared" si="17"/>
        <v>0</v>
      </c>
      <c r="I71" s="15"/>
      <c r="J71" s="213"/>
      <c r="K71" s="213"/>
      <c r="L71" s="213"/>
    </row>
    <row r="72" spans="1:12" x14ac:dyDescent="0.35">
      <c r="A72" s="151" t="s">
        <v>399</v>
      </c>
      <c r="B72" s="158"/>
      <c r="C72" s="117" t="s">
        <v>444</v>
      </c>
      <c r="D72" s="47">
        <v>11</v>
      </c>
      <c r="E72" s="47">
        <f t="shared" si="18"/>
        <v>0</v>
      </c>
      <c r="F72" s="57">
        <f t="shared" si="1"/>
        <v>0</v>
      </c>
      <c r="G72" s="11">
        <v>0.1</v>
      </c>
      <c r="H72" s="47">
        <f t="shared" si="17"/>
        <v>0</v>
      </c>
      <c r="I72" s="15"/>
      <c r="J72" s="213"/>
      <c r="K72" s="213"/>
      <c r="L72" s="213"/>
    </row>
    <row r="73" spans="1:12" x14ac:dyDescent="0.35">
      <c r="A73" s="164" t="s">
        <v>443</v>
      </c>
      <c r="B73" s="150"/>
      <c r="C73" s="117" t="s">
        <v>447</v>
      </c>
      <c r="D73" s="47">
        <v>11</v>
      </c>
      <c r="E73" s="47">
        <f>D73*B73</f>
        <v>0</v>
      </c>
      <c r="F73" s="57">
        <f>E73*0.1</f>
        <v>0</v>
      </c>
      <c r="G73" s="11">
        <v>0.1</v>
      </c>
      <c r="H73" s="47">
        <f t="shared" si="17"/>
        <v>0</v>
      </c>
      <c r="I73" s="15"/>
      <c r="J73" s="213"/>
      <c r="K73" s="213"/>
      <c r="L73" s="213"/>
    </row>
    <row r="74" spans="1:12" x14ac:dyDescent="0.35">
      <c r="A74" s="164" t="s">
        <v>446</v>
      </c>
      <c r="B74" s="148"/>
      <c r="C74" s="166" t="s">
        <v>448</v>
      </c>
      <c r="D74" s="36">
        <v>11</v>
      </c>
      <c r="E74" s="36">
        <f>D74*B74</f>
        <v>0</v>
      </c>
      <c r="F74" s="36">
        <f>E74*0.1</f>
        <v>0</v>
      </c>
      <c r="G74" s="7">
        <v>0.1</v>
      </c>
      <c r="H74" s="36">
        <f t="shared" si="17"/>
        <v>0</v>
      </c>
      <c r="I74" s="12"/>
      <c r="J74" s="213"/>
      <c r="K74" s="213"/>
      <c r="L74" s="213"/>
    </row>
    <row r="75" spans="1:12" x14ac:dyDescent="0.35">
      <c r="A75" s="24"/>
      <c r="B75" s="68"/>
      <c r="C75" s="16"/>
      <c r="D75" s="95"/>
      <c r="E75" s="16"/>
      <c r="F75" s="95"/>
      <c r="G75" s="96"/>
      <c r="H75" s="95"/>
      <c r="I75" s="15"/>
      <c r="J75" s="213"/>
      <c r="K75" s="213"/>
      <c r="L75" s="213"/>
    </row>
    <row r="76" spans="1:12" ht="23.25" customHeight="1" x14ac:dyDescent="0.35">
      <c r="B76" s="83" t="s">
        <v>175</v>
      </c>
      <c r="C76" s="84"/>
      <c r="D76" s="92"/>
      <c r="E76" s="92"/>
      <c r="F76" s="93"/>
      <c r="G76" s="92"/>
      <c r="H76" s="118"/>
      <c r="I76" s="94"/>
      <c r="J76" s="213"/>
      <c r="K76" s="213"/>
      <c r="L76" s="213"/>
    </row>
    <row r="77" spans="1:12" x14ac:dyDescent="0.35">
      <c r="A77" s="151" t="s">
        <v>401</v>
      </c>
      <c r="B77" s="159"/>
      <c r="C77" s="6" t="s">
        <v>516</v>
      </c>
      <c r="D77" s="49">
        <v>32</v>
      </c>
      <c r="E77" s="48">
        <f>D77*B77</f>
        <v>0</v>
      </c>
      <c r="F77" s="49">
        <f t="shared" si="1"/>
        <v>0</v>
      </c>
      <c r="G77" s="78">
        <v>0.1</v>
      </c>
      <c r="H77" s="80">
        <f>E77+F77+(E77*G77)+(F77*20/100)</f>
        <v>0</v>
      </c>
      <c r="I77" s="15"/>
      <c r="J77" s="213"/>
      <c r="K77" s="213"/>
      <c r="L77" s="213"/>
    </row>
    <row r="78" spans="1:12" x14ac:dyDescent="0.35">
      <c r="A78" s="151" t="s">
        <v>402</v>
      </c>
      <c r="B78" s="157"/>
      <c r="C78" s="18" t="s">
        <v>517</v>
      </c>
      <c r="D78" s="47">
        <v>32</v>
      </c>
      <c r="E78" s="47">
        <f t="shared" ref="E78:E79" si="19">D78*B78</f>
        <v>0</v>
      </c>
      <c r="F78" s="48">
        <f t="shared" si="1"/>
        <v>0</v>
      </c>
      <c r="G78" s="50">
        <v>0.1</v>
      </c>
      <c r="H78" s="57">
        <f t="shared" ref="H78:H128" si="20">E78+F78+(E78*G78)+(F78*20/100)</f>
        <v>0</v>
      </c>
      <c r="I78" s="15"/>
    </row>
    <row r="79" spans="1:12" x14ac:dyDescent="0.35">
      <c r="A79" s="151" t="s">
        <v>403</v>
      </c>
      <c r="B79" s="157"/>
      <c r="C79" s="18" t="s">
        <v>518</v>
      </c>
      <c r="D79" s="47">
        <v>32</v>
      </c>
      <c r="E79" s="47">
        <f t="shared" si="19"/>
        <v>0</v>
      </c>
      <c r="F79" s="74">
        <f t="shared" si="1"/>
        <v>0</v>
      </c>
      <c r="G79" s="11">
        <v>0.1</v>
      </c>
      <c r="H79" s="47">
        <f>E79+F79+(E79*G79)+(F79*20/100)</f>
        <v>0</v>
      </c>
      <c r="I79" s="15"/>
      <c r="J79" s="211" t="s">
        <v>73</v>
      </c>
      <c r="K79" s="211"/>
      <c r="L79" s="211"/>
    </row>
    <row r="80" spans="1:12" x14ac:dyDescent="0.35">
      <c r="B80" s="147"/>
      <c r="C80" s="18"/>
      <c r="D80" s="47"/>
      <c r="E80" s="10"/>
      <c r="F80" s="47"/>
      <c r="G80" s="11"/>
      <c r="H80" s="47">
        <f t="shared" si="20"/>
        <v>0</v>
      </c>
      <c r="I80" s="15"/>
      <c r="J80" s="211"/>
      <c r="K80" s="211"/>
      <c r="L80" s="211"/>
    </row>
    <row r="81" spans="1:12" x14ac:dyDescent="0.35">
      <c r="A81" s="151" t="s">
        <v>400</v>
      </c>
      <c r="B81" s="157"/>
      <c r="C81" s="18" t="s">
        <v>519</v>
      </c>
      <c r="D81" s="47">
        <v>20</v>
      </c>
      <c r="E81" s="47">
        <f>D81*B81</f>
        <v>0</v>
      </c>
      <c r="F81" s="48">
        <f t="shared" ref="F81:F127" si="21">E81*0.1</f>
        <v>0</v>
      </c>
      <c r="G81" s="11">
        <v>0.1</v>
      </c>
      <c r="H81" s="47">
        <f t="shared" si="20"/>
        <v>0</v>
      </c>
      <c r="I81" s="15"/>
      <c r="J81" s="243" t="s">
        <v>74</v>
      </c>
      <c r="K81" s="213"/>
      <c r="L81" s="213"/>
    </row>
    <row r="82" spans="1:12" x14ac:dyDescent="0.35">
      <c r="A82" s="151" t="s">
        <v>404</v>
      </c>
      <c r="B82" s="157"/>
      <c r="C82" s="18" t="s">
        <v>520</v>
      </c>
      <c r="D82" s="47">
        <v>20</v>
      </c>
      <c r="E82" s="47">
        <f t="shared" ref="E82:E83" si="22">D82*B82</f>
        <v>0</v>
      </c>
      <c r="F82" s="47">
        <f t="shared" si="21"/>
        <v>0</v>
      </c>
      <c r="G82" s="11">
        <v>0.1</v>
      </c>
      <c r="H82" s="47">
        <f t="shared" si="20"/>
        <v>0</v>
      </c>
      <c r="I82" s="15"/>
      <c r="J82" s="243"/>
      <c r="K82" s="213"/>
      <c r="L82" s="213"/>
    </row>
    <row r="83" spans="1:12" x14ac:dyDescent="0.35">
      <c r="A83" s="151" t="s">
        <v>405</v>
      </c>
      <c r="B83" s="154"/>
      <c r="C83" s="12" t="s">
        <v>521</v>
      </c>
      <c r="D83" s="74">
        <v>20</v>
      </c>
      <c r="E83" s="74">
        <f t="shared" si="22"/>
        <v>0</v>
      </c>
      <c r="F83" s="74">
        <f t="shared" si="21"/>
        <v>0</v>
      </c>
      <c r="G83" s="22">
        <v>0.1</v>
      </c>
      <c r="H83" s="74">
        <f t="shared" si="20"/>
        <v>0</v>
      </c>
      <c r="I83" s="15"/>
      <c r="J83" s="243"/>
      <c r="K83" s="213"/>
      <c r="L83" s="213"/>
    </row>
    <row r="84" spans="1:12" x14ac:dyDescent="0.35">
      <c r="B84" s="68"/>
      <c r="C84" s="16"/>
      <c r="D84" s="95"/>
      <c r="E84" s="16"/>
      <c r="F84" s="95"/>
      <c r="G84" s="96"/>
      <c r="H84" s="95"/>
      <c r="I84" s="15"/>
      <c r="J84" s="243" t="s">
        <v>75</v>
      </c>
      <c r="K84" s="213"/>
      <c r="L84" s="213"/>
    </row>
    <row r="85" spans="1:12" ht="24.75" customHeight="1" x14ac:dyDescent="0.35">
      <c r="B85" s="115" t="s">
        <v>176</v>
      </c>
      <c r="C85" s="92"/>
      <c r="D85" s="92"/>
      <c r="E85" s="92"/>
      <c r="F85" s="93"/>
      <c r="G85" s="92"/>
      <c r="H85" s="92"/>
      <c r="I85" s="94"/>
      <c r="J85" s="243"/>
      <c r="K85" s="213"/>
      <c r="L85" s="213"/>
    </row>
    <row r="86" spans="1:12" x14ac:dyDescent="0.35">
      <c r="A86" s="151" t="s">
        <v>406</v>
      </c>
      <c r="B86" s="157"/>
      <c r="C86" s="18" t="s">
        <v>34</v>
      </c>
      <c r="D86" s="49">
        <v>35</v>
      </c>
      <c r="E86" s="45">
        <f>D86*B86</f>
        <v>0</v>
      </c>
      <c r="F86" s="48">
        <f t="shared" si="21"/>
        <v>0</v>
      </c>
      <c r="G86" s="20">
        <v>0.1</v>
      </c>
      <c r="H86" s="49">
        <f t="shared" si="20"/>
        <v>0</v>
      </c>
      <c r="I86" s="23"/>
      <c r="J86" s="243"/>
      <c r="K86" s="213"/>
      <c r="L86" s="213"/>
    </row>
    <row r="87" spans="1:12" x14ac:dyDescent="0.35">
      <c r="A87" s="151" t="s">
        <v>407</v>
      </c>
      <c r="B87" s="153"/>
      <c r="C87" s="10" t="s">
        <v>452</v>
      </c>
      <c r="D87" s="47">
        <v>38</v>
      </c>
      <c r="E87" s="45">
        <f t="shared" ref="E87:E93" si="23">D87*B87</f>
        <v>0</v>
      </c>
      <c r="F87" s="74">
        <f t="shared" si="21"/>
        <v>0</v>
      </c>
      <c r="G87" s="11">
        <v>0.1</v>
      </c>
      <c r="H87" s="47">
        <f t="shared" si="20"/>
        <v>0</v>
      </c>
      <c r="I87" s="15"/>
      <c r="J87" s="244" t="s">
        <v>80</v>
      </c>
      <c r="K87" s="213"/>
      <c r="L87" s="213"/>
    </row>
    <row r="88" spans="1:12" x14ac:dyDescent="0.35">
      <c r="A88" s="151" t="s">
        <v>408</v>
      </c>
      <c r="B88" s="154"/>
      <c r="C88" s="10" t="s">
        <v>35</v>
      </c>
      <c r="D88" s="48">
        <v>40</v>
      </c>
      <c r="E88" s="45">
        <f t="shared" si="23"/>
        <v>0</v>
      </c>
      <c r="F88" s="74">
        <f t="shared" si="21"/>
        <v>0</v>
      </c>
      <c r="G88" s="11">
        <v>0.1</v>
      </c>
      <c r="H88" s="47">
        <f t="shared" si="20"/>
        <v>0</v>
      </c>
      <c r="I88" s="15"/>
      <c r="J88" s="243"/>
      <c r="K88" s="213"/>
      <c r="L88" s="213"/>
    </row>
    <row r="89" spans="1:12" x14ac:dyDescent="0.35">
      <c r="A89" s="151" t="s">
        <v>409</v>
      </c>
      <c r="B89" s="153"/>
      <c r="C89" s="10" t="s">
        <v>33</v>
      </c>
      <c r="D89" s="49">
        <v>26.45</v>
      </c>
      <c r="E89" s="45">
        <f t="shared" si="23"/>
        <v>0</v>
      </c>
      <c r="F89" s="47">
        <f t="shared" si="21"/>
        <v>0</v>
      </c>
      <c r="G89" s="20">
        <v>0.1</v>
      </c>
      <c r="H89" s="49">
        <f t="shared" si="20"/>
        <v>0</v>
      </c>
      <c r="I89" s="15"/>
      <c r="J89" s="243"/>
      <c r="K89" s="213"/>
      <c r="L89" s="213"/>
    </row>
    <row r="90" spans="1:12" x14ac:dyDescent="0.35">
      <c r="A90" s="151" t="s">
        <v>410</v>
      </c>
      <c r="B90" s="153"/>
      <c r="C90" s="10" t="s">
        <v>453</v>
      </c>
      <c r="D90" s="47">
        <v>38</v>
      </c>
      <c r="E90" s="45">
        <f t="shared" si="23"/>
        <v>0</v>
      </c>
      <c r="F90" s="48">
        <f t="shared" si="21"/>
        <v>0</v>
      </c>
      <c r="G90" s="11">
        <v>0.1</v>
      </c>
      <c r="H90" s="47">
        <f t="shared" si="20"/>
        <v>0</v>
      </c>
      <c r="I90" s="15"/>
      <c r="J90" s="240" t="s">
        <v>76</v>
      </c>
      <c r="K90" s="241"/>
      <c r="L90" s="241"/>
    </row>
    <row r="91" spans="1:12" x14ac:dyDescent="0.35">
      <c r="A91" s="151" t="s">
        <v>411</v>
      </c>
      <c r="B91" s="153"/>
      <c r="C91" s="10" t="s">
        <v>36</v>
      </c>
      <c r="D91" s="47">
        <v>68</v>
      </c>
      <c r="E91" s="45">
        <f t="shared" si="23"/>
        <v>0</v>
      </c>
      <c r="F91" s="74">
        <f t="shared" si="21"/>
        <v>0</v>
      </c>
      <c r="G91" s="11">
        <v>0.1</v>
      </c>
      <c r="H91" s="47">
        <f t="shared" si="20"/>
        <v>0</v>
      </c>
      <c r="I91" s="15"/>
      <c r="J91" s="242"/>
      <c r="K91" s="242"/>
      <c r="L91" s="242"/>
    </row>
    <row r="92" spans="1:12" x14ac:dyDescent="0.35">
      <c r="A92" s="151" t="s">
        <v>412</v>
      </c>
      <c r="B92" s="153"/>
      <c r="C92" s="10" t="s">
        <v>37</v>
      </c>
      <c r="D92" s="47">
        <v>68</v>
      </c>
      <c r="E92" s="45">
        <f t="shared" si="23"/>
        <v>0</v>
      </c>
      <c r="F92" s="74">
        <f t="shared" si="21"/>
        <v>0</v>
      </c>
      <c r="G92" s="50">
        <v>0.1</v>
      </c>
      <c r="H92" s="57">
        <f t="shared" si="20"/>
        <v>0</v>
      </c>
      <c r="I92" s="15"/>
    </row>
    <row r="93" spans="1:12" x14ac:dyDescent="0.35">
      <c r="A93" s="151" t="s">
        <v>413</v>
      </c>
      <c r="B93" s="153"/>
      <c r="C93" s="10" t="s">
        <v>466</v>
      </c>
      <c r="D93" s="47">
        <v>68</v>
      </c>
      <c r="E93" s="47">
        <f t="shared" si="23"/>
        <v>0</v>
      </c>
      <c r="F93" s="74">
        <f t="shared" si="21"/>
        <v>0</v>
      </c>
      <c r="G93" s="50">
        <v>0.1</v>
      </c>
      <c r="H93" s="57">
        <f t="shared" si="20"/>
        <v>0</v>
      </c>
      <c r="I93" s="15"/>
    </row>
    <row r="94" spans="1:12" x14ac:dyDescent="0.35">
      <c r="B94" s="139"/>
      <c r="C94" s="10"/>
      <c r="D94" s="47"/>
      <c r="E94" s="10"/>
      <c r="F94" s="47"/>
      <c r="G94" s="50"/>
      <c r="H94" s="57"/>
      <c r="I94" s="15"/>
    </row>
    <row r="95" spans="1:12" x14ac:dyDescent="0.35">
      <c r="A95" s="151" t="s">
        <v>414</v>
      </c>
      <c r="B95" s="153"/>
      <c r="C95" s="10" t="s">
        <v>38</v>
      </c>
      <c r="D95" s="47">
        <v>180</v>
      </c>
      <c r="E95" s="47">
        <f>D95*B95</f>
        <v>0</v>
      </c>
      <c r="F95" s="48">
        <f t="shared" si="21"/>
        <v>0</v>
      </c>
      <c r="G95" s="50">
        <v>0.1</v>
      </c>
      <c r="H95" s="57">
        <f t="shared" si="20"/>
        <v>0</v>
      </c>
      <c r="I95" s="15"/>
    </row>
    <row r="96" spans="1:12" x14ac:dyDescent="0.35">
      <c r="B96" s="139"/>
      <c r="C96" s="10"/>
      <c r="D96" s="47"/>
      <c r="E96" s="10"/>
      <c r="F96" s="47"/>
      <c r="G96" s="50"/>
      <c r="H96" s="57"/>
      <c r="I96" s="15"/>
    </row>
    <row r="97" spans="1:9" x14ac:dyDescent="0.35">
      <c r="A97" s="151" t="s">
        <v>415</v>
      </c>
      <c r="B97" s="153"/>
      <c r="C97" s="10" t="s">
        <v>39</v>
      </c>
      <c r="D97" s="47">
        <v>55</v>
      </c>
      <c r="E97" s="47">
        <f>D97*B97</f>
        <v>0</v>
      </c>
      <c r="F97" s="48">
        <f t="shared" si="21"/>
        <v>0</v>
      </c>
      <c r="G97" s="50">
        <v>0.1</v>
      </c>
      <c r="H97" s="57">
        <f>E97+F97+(E97*G97)+(F97*20/100)</f>
        <v>0</v>
      </c>
      <c r="I97" s="15"/>
    </row>
    <row r="98" spans="1:9" x14ac:dyDescent="0.35">
      <c r="A98" s="151" t="s">
        <v>417</v>
      </c>
      <c r="B98" s="153"/>
      <c r="C98" s="10" t="s">
        <v>40</v>
      </c>
      <c r="D98" s="47">
        <v>55</v>
      </c>
      <c r="E98" s="47">
        <f t="shared" ref="E98:E99" si="24">D98*B98</f>
        <v>0</v>
      </c>
      <c r="F98" s="74">
        <f t="shared" si="21"/>
        <v>0</v>
      </c>
      <c r="G98" s="50">
        <v>0.1</v>
      </c>
      <c r="H98" s="57">
        <f>E98+F98+(E98*G98)+(F98*20/100)</f>
        <v>0</v>
      </c>
      <c r="I98" s="15"/>
    </row>
    <row r="99" spans="1:9" x14ac:dyDescent="0.35">
      <c r="A99" s="151" t="s">
        <v>416</v>
      </c>
      <c r="B99" s="153"/>
      <c r="C99" s="10" t="s">
        <v>41</v>
      </c>
      <c r="D99" s="47">
        <v>51</v>
      </c>
      <c r="E99" s="47">
        <f t="shared" si="24"/>
        <v>0</v>
      </c>
      <c r="F99" s="47">
        <f t="shared" si="21"/>
        <v>0</v>
      </c>
      <c r="G99" s="50">
        <v>0.1</v>
      </c>
      <c r="H99" s="57">
        <f>E99+F99+(E99*G99)+(F99*20/100)</f>
        <v>0</v>
      </c>
      <c r="I99" s="15"/>
    </row>
    <row r="100" spans="1:9" x14ac:dyDescent="0.35">
      <c r="A100" s="151" t="s">
        <v>498</v>
      </c>
      <c r="B100" s="153"/>
      <c r="C100" s="55" t="s">
        <v>490</v>
      </c>
      <c r="D100" s="49">
        <v>65</v>
      </c>
      <c r="E100" s="49">
        <f>D100*B100</f>
        <v>0</v>
      </c>
      <c r="F100" s="47">
        <f>E100*0.1</f>
        <v>0</v>
      </c>
      <c r="G100" s="78">
        <v>0.1</v>
      </c>
      <c r="H100" s="80">
        <f>E100+F100+(E100*G100)+(F100*20/100)</f>
        <v>0</v>
      </c>
      <c r="I100" s="15"/>
    </row>
    <row r="101" spans="1:9" x14ac:dyDescent="0.35">
      <c r="B101" s="149"/>
      <c r="C101" s="54" t="s">
        <v>42</v>
      </c>
      <c r="D101" s="47"/>
      <c r="E101" s="10"/>
      <c r="F101" s="47"/>
      <c r="G101" s="50"/>
      <c r="H101" s="57"/>
      <c r="I101" s="15"/>
    </row>
    <row r="102" spans="1:9" x14ac:dyDescent="0.35">
      <c r="A102" s="151" t="s">
        <v>499</v>
      </c>
      <c r="B102" s="153"/>
      <c r="C102" s="55" t="s">
        <v>468</v>
      </c>
      <c r="D102" s="49">
        <v>45</v>
      </c>
      <c r="E102" s="49">
        <f>D102*B102</f>
        <v>0</v>
      </c>
      <c r="F102" s="47">
        <f>E102*0.1</f>
        <v>0</v>
      </c>
      <c r="G102" s="78">
        <v>0.1</v>
      </c>
      <c r="H102" s="80">
        <f>E102+F102+(E102*G102)+(F102*20/100)</f>
        <v>0</v>
      </c>
      <c r="I102" s="15"/>
    </row>
    <row r="103" spans="1:9" x14ac:dyDescent="0.35">
      <c r="A103" s="151" t="s">
        <v>418</v>
      </c>
      <c r="B103" s="153"/>
      <c r="C103" s="55" t="s">
        <v>467</v>
      </c>
      <c r="D103" s="49">
        <v>44</v>
      </c>
      <c r="E103" s="49">
        <f>D103*B103</f>
        <v>0</v>
      </c>
      <c r="F103" s="47">
        <f t="shared" si="21"/>
        <v>0</v>
      </c>
      <c r="G103" s="78">
        <v>0.1</v>
      </c>
      <c r="H103" s="80">
        <f t="shared" si="20"/>
        <v>0</v>
      </c>
      <c r="I103" s="15"/>
    </row>
    <row r="104" spans="1:9" x14ac:dyDescent="0.35">
      <c r="A104" s="151" t="s">
        <v>419</v>
      </c>
      <c r="B104" s="153"/>
      <c r="C104" s="55" t="s">
        <v>43</v>
      </c>
      <c r="D104" s="49">
        <v>49.95</v>
      </c>
      <c r="E104" s="49">
        <f t="shared" ref="E104:E107" si="25">D104*B104</f>
        <v>0</v>
      </c>
      <c r="F104" s="47">
        <f t="shared" si="21"/>
        <v>0</v>
      </c>
      <c r="G104" s="78">
        <v>0.1</v>
      </c>
      <c r="H104" s="80">
        <f t="shared" si="20"/>
        <v>0</v>
      </c>
      <c r="I104" s="15"/>
    </row>
    <row r="105" spans="1:9" x14ac:dyDescent="0.35">
      <c r="A105" s="151" t="s">
        <v>420</v>
      </c>
      <c r="B105" s="153"/>
      <c r="C105" s="55" t="s">
        <v>469</v>
      </c>
      <c r="D105" s="49">
        <v>54.95</v>
      </c>
      <c r="E105" s="49">
        <f t="shared" si="25"/>
        <v>0</v>
      </c>
      <c r="F105" s="47">
        <f t="shared" si="21"/>
        <v>0</v>
      </c>
      <c r="G105" s="78">
        <v>0.1</v>
      </c>
      <c r="H105" s="80">
        <f t="shared" si="20"/>
        <v>0</v>
      </c>
      <c r="I105" s="15"/>
    </row>
    <row r="106" spans="1:9" x14ac:dyDescent="0.35">
      <c r="A106" s="151" t="s">
        <v>421</v>
      </c>
      <c r="B106" s="153"/>
      <c r="C106" s="55" t="s">
        <v>470</v>
      </c>
      <c r="D106" s="49">
        <v>55</v>
      </c>
      <c r="E106" s="49">
        <f t="shared" si="25"/>
        <v>0</v>
      </c>
      <c r="F106" s="74">
        <f t="shared" si="21"/>
        <v>0</v>
      </c>
      <c r="G106" s="78">
        <v>0.1</v>
      </c>
      <c r="H106" s="80">
        <f t="shared" si="20"/>
        <v>0</v>
      </c>
      <c r="I106" s="15"/>
    </row>
    <row r="107" spans="1:9" x14ac:dyDescent="0.35">
      <c r="A107" s="14" t="s">
        <v>422</v>
      </c>
      <c r="B107" s="158"/>
      <c r="C107" s="179" t="s">
        <v>481</v>
      </c>
      <c r="D107" s="74">
        <v>60.8</v>
      </c>
      <c r="E107" s="48">
        <f t="shared" si="25"/>
        <v>0</v>
      </c>
      <c r="F107" s="74">
        <f t="shared" si="21"/>
        <v>0</v>
      </c>
      <c r="G107" s="121">
        <v>0.1</v>
      </c>
      <c r="H107" s="98">
        <f>E107+F107+(E107*G107)+(F107*20/100)</f>
        <v>0</v>
      </c>
      <c r="I107" s="15"/>
    </row>
    <row r="108" spans="1:9" x14ac:dyDescent="0.35">
      <c r="A108" s="24"/>
      <c r="B108" s="180"/>
      <c r="C108" s="24"/>
      <c r="D108" s="44"/>
      <c r="E108" s="24"/>
      <c r="F108" s="44"/>
      <c r="G108" s="110"/>
      <c r="H108" s="44"/>
      <c r="I108" s="15"/>
    </row>
    <row r="109" spans="1:9" ht="23.25" customHeight="1" x14ac:dyDescent="0.35">
      <c r="B109" s="115" t="s">
        <v>177</v>
      </c>
      <c r="C109" s="92"/>
      <c r="D109" s="92"/>
      <c r="E109" s="92"/>
      <c r="F109" s="93"/>
      <c r="G109" s="92"/>
      <c r="H109" s="92"/>
      <c r="I109" s="66"/>
    </row>
    <row r="110" spans="1:9" x14ac:dyDescent="0.35">
      <c r="A110" s="151" t="s">
        <v>423</v>
      </c>
      <c r="B110" s="136"/>
      <c r="C110" s="6" t="s">
        <v>44</v>
      </c>
      <c r="D110" s="41">
        <v>4.9000000000000004</v>
      </c>
      <c r="E110" s="70">
        <f>D110*B110</f>
        <v>0</v>
      </c>
      <c r="F110" s="48">
        <f t="shared" si="21"/>
        <v>0</v>
      </c>
      <c r="G110" s="8">
        <v>5.5E-2</v>
      </c>
      <c r="H110" s="41">
        <f t="shared" si="20"/>
        <v>0</v>
      </c>
      <c r="I110" s="15"/>
    </row>
    <row r="111" spans="1:9" x14ac:dyDescent="0.35">
      <c r="A111" s="151" t="s">
        <v>424</v>
      </c>
      <c r="B111" s="139"/>
      <c r="C111" s="10" t="s">
        <v>45</v>
      </c>
      <c r="D111" s="47">
        <v>8.5</v>
      </c>
      <c r="E111" s="47">
        <f t="shared" ref="E111:E113" si="26">D111*B111</f>
        <v>0</v>
      </c>
      <c r="F111" s="74">
        <f t="shared" si="21"/>
        <v>0</v>
      </c>
      <c r="G111" s="11">
        <v>5.5E-2</v>
      </c>
      <c r="H111" s="47">
        <f t="shared" si="20"/>
        <v>0</v>
      </c>
      <c r="I111" s="15"/>
    </row>
    <row r="112" spans="1:9" x14ac:dyDescent="0.35">
      <c r="A112" s="151" t="s">
        <v>425</v>
      </c>
      <c r="B112" s="139"/>
      <c r="C112" s="10" t="s">
        <v>46</v>
      </c>
      <c r="D112" s="47">
        <v>9.9499999999999993</v>
      </c>
      <c r="E112" s="47">
        <f t="shared" si="26"/>
        <v>0</v>
      </c>
      <c r="F112" s="74">
        <f t="shared" si="21"/>
        <v>0</v>
      </c>
      <c r="G112" s="11">
        <v>5.5E-2</v>
      </c>
      <c r="H112" s="47">
        <f t="shared" si="20"/>
        <v>0</v>
      </c>
      <c r="I112" s="15"/>
    </row>
    <row r="113" spans="1:9" x14ac:dyDescent="0.35">
      <c r="A113" s="151" t="s">
        <v>426</v>
      </c>
      <c r="B113" s="140"/>
      <c r="C113" s="5" t="s">
        <v>491</v>
      </c>
      <c r="D113" s="36">
        <v>32</v>
      </c>
      <c r="E113" s="36">
        <f t="shared" si="26"/>
        <v>0</v>
      </c>
      <c r="F113" s="73">
        <f t="shared" si="21"/>
        <v>0</v>
      </c>
      <c r="G113" s="7">
        <v>5.5E-2</v>
      </c>
      <c r="H113" s="36">
        <f t="shared" si="20"/>
        <v>0</v>
      </c>
      <c r="I113" s="15"/>
    </row>
    <row r="114" spans="1:9" x14ac:dyDescent="0.35">
      <c r="A114" s="15"/>
      <c r="B114" s="181"/>
      <c r="C114" s="15"/>
      <c r="D114" s="40"/>
      <c r="E114" s="40"/>
      <c r="F114" s="40"/>
      <c r="G114" s="43"/>
      <c r="H114" s="40"/>
      <c r="I114" s="15"/>
    </row>
    <row r="115" spans="1:9" ht="23.25" customHeight="1" x14ac:dyDescent="0.35">
      <c r="B115" s="81" t="s">
        <v>178</v>
      </c>
      <c r="C115" s="82"/>
      <c r="D115" s="82"/>
      <c r="E115" s="82"/>
      <c r="F115" s="90"/>
      <c r="G115" s="82"/>
      <c r="H115" s="82"/>
      <c r="I115" s="66"/>
    </row>
    <row r="116" spans="1:9" x14ac:dyDescent="0.35">
      <c r="A116" s="151" t="s">
        <v>427</v>
      </c>
      <c r="B116" s="147"/>
      <c r="C116" s="59" t="s">
        <v>484</v>
      </c>
      <c r="D116" s="56">
        <v>6.95</v>
      </c>
      <c r="E116" s="75">
        <f>D116*B116</f>
        <v>0</v>
      </c>
      <c r="F116" s="49">
        <f t="shared" si="21"/>
        <v>0</v>
      </c>
      <c r="G116" s="79">
        <v>0.2</v>
      </c>
      <c r="H116" s="75">
        <f t="shared" si="20"/>
        <v>0</v>
      </c>
      <c r="I116" s="15"/>
    </row>
    <row r="117" spans="1:9" x14ac:dyDescent="0.35">
      <c r="A117" s="151" t="s">
        <v>428</v>
      </c>
      <c r="B117" s="139"/>
      <c r="C117" s="60" t="s">
        <v>47</v>
      </c>
      <c r="D117" s="47">
        <v>11.9</v>
      </c>
      <c r="E117" s="57">
        <f t="shared" ref="E117:E128" si="27">D117*B117</f>
        <v>0</v>
      </c>
      <c r="F117" s="48">
        <f t="shared" si="21"/>
        <v>0</v>
      </c>
      <c r="G117" s="11">
        <v>0.2</v>
      </c>
      <c r="H117" s="47">
        <f t="shared" si="20"/>
        <v>0</v>
      </c>
      <c r="I117" s="15"/>
    </row>
    <row r="118" spans="1:9" x14ac:dyDescent="0.35">
      <c r="A118" s="151" t="s">
        <v>429</v>
      </c>
      <c r="B118" s="139"/>
      <c r="C118" s="60" t="s">
        <v>438</v>
      </c>
      <c r="D118" s="47">
        <v>6.95</v>
      </c>
      <c r="E118" s="80">
        <f t="shared" si="27"/>
        <v>0</v>
      </c>
      <c r="F118" s="47">
        <f t="shared" si="21"/>
        <v>0</v>
      </c>
      <c r="G118" s="20">
        <v>0.2</v>
      </c>
      <c r="H118" s="49">
        <f>E118+F118+(E118*G118)+(F118*20/100)</f>
        <v>0</v>
      </c>
      <c r="I118" s="15"/>
    </row>
    <row r="119" spans="1:9" x14ac:dyDescent="0.35">
      <c r="A119" s="151" t="s">
        <v>430</v>
      </c>
      <c r="B119" s="139"/>
      <c r="C119" s="60" t="s">
        <v>48</v>
      </c>
      <c r="D119" s="57">
        <v>2.95</v>
      </c>
      <c r="E119" s="49">
        <f t="shared" si="27"/>
        <v>0</v>
      </c>
      <c r="F119" s="48">
        <f t="shared" si="21"/>
        <v>0</v>
      </c>
      <c r="G119" s="78">
        <v>0.2</v>
      </c>
      <c r="H119" s="80">
        <f t="shared" si="20"/>
        <v>0</v>
      </c>
      <c r="I119" s="15"/>
    </row>
    <row r="120" spans="1:9" x14ac:dyDescent="0.35">
      <c r="A120" s="151" t="s">
        <v>431</v>
      </c>
      <c r="B120" s="139"/>
      <c r="C120" s="60" t="s">
        <v>49</v>
      </c>
      <c r="D120" s="57">
        <v>5.95</v>
      </c>
      <c r="E120" s="49">
        <f t="shared" si="27"/>
        <v>0</v>
      </c>
      <c r="F120" s="74">
        <f t="shared" si="21"/>
        <v>0</v>
      </c>
      <c r="G120" s="78">
        <v>0.2</v>
      </c>
      <c r="H120" s="80">
        <f t="shared" si="20"/>
        <v>0</v>
      </c>
      <c r="I120" s="15"/>
    </row>
    <row r="121" spans="1:9" x14ac:dyDescent="0.35">
      <c r="A121" s="151" t="s">
        <v>439</v>
      </c>
      <c r="B121" s="139"/>
      <c r="C121" s="60" t="s">
        <v>50</v>
      </c>
      <c r="D121" s="57">
        <v>5.95</v>
      </c>
      <c r="E121" s="49">
        <f t="shared" si="27"/>
        <v>0</v>
      </c>
      <c r="F121" s="74">
        <f t="shared" si="21"/>
        <v>0</v>
      </c>
      <c r="G121" s="78">
        <v>0.2</v>
      </c>
      <c r="H121" s="80">
        <f t="shared" si="20"/>
        <v>0</v>
      </c>
      <c r="I121" s="15"/>
    </row>
    <row r="122" spans="1:9" x14ac:dyDescent="0.35">
      <c r="A122" s="151" t="s">
        <v>432</v>
      </c>
      <c r="B122" s="139"/>
      <c r="C122" s="60" t="s">
        <v>51</v>
      </c>
      <c r="D122" s="57">
        <v>4.95</v>
      </c>
      <c r="E122" s="76">
        <f t="shared" si="27"/>
        <v>0</v>
      </c>
      <c r="F122" s="74">
        <f t="shared" si="21"/>
        <v>0</v>
      </c>
      <c r="G122" s="51">
        <v>0.2</v>
      </c>
      <c r="H122" s="76">
        <f t="shared" si="20"/>
        <v>0</v>
      </c>
      <c r="I122" s="15"/>
    </row>
    <row r="123" spans="1:9" x14ac:dyDescent="0.35">
      <c r="A123" s="151" t="s">
        <v>497</v>
      </c>
      <c r="B123" s="139"/>
      <c r="C123" s="60" t="s">
        <v>52</v>
      </c>
      <c r="D123" s="47">
        <v>2</v>
      </c>
      <c r="E123" s="57">
        <f t="shared" si="27"/>
        <v>0</v>
      </c>
      <c r="F123" s="74">
        <f t="shared" si="21"/>
        <v>0</v>
      </c>
      <c r="G123" s="11">
        <v>0.2</v>
      </c>
      <c r="H123" s="47">
        <f t="shared" si="20"/>
        <v>0</v>
      </c>
      <c r="I123" s="15"/>
    </row>
    <row r="124" spans="1:9" x14ac:dyDescent="0.35">
      <c r="A124" s="151" t="s">
        <v>433</v>
      </c>
      <c r="B124" s="139"/>
      <c r="C124" s="60" t="s">
        <v>53</v>
      </c>
      <c r="D124" s="47">
        <v>7.25</v>
      </c>
      <c r="E124" s="80">
        <f t="shared" si="27"/>
        <v>0</v>
      </c>
      <c r="F124" s="74">
        <f t="shared" si="21"/>
        <v>0</v>
      </c>
      <c r="G124" s="20">
        <v>0.2</v>
      </c>
      <c r="H124" s="49">
        <f t="shared" si="20"/>
        <v>0</v>
      </c>
      <c r="I124" s="15"/>
    </row>
    <row r="125" spans="1:9" x14ac:dyDescent="0.35">
      <c r="A125" s="151" t="s">
        <v>434</v>
      </c>
      <c r="B125" s="139"/>
      <c r="C125" s="60" t="s">
        <v>54</v>
      </c>
      <c r="D125" s="57">
        <v>5.15</v>
      </c>
      <c r="E125" s="49">
        <f t="shared" si="27"/>
        <v>0</v>
      </c>
      <c r="F125" s="74">
        <f t="shared" si="21"/>
        <v>0</v>
      </c>
      <c r="G125" s="20">
        <v>0.2</v>
      </c>
      <c r="H125" s="49">
        <f t="shared" si="20"/>
        <v>0</v>
      </c>
      <c r="I125" s="15"/>
    </row>
    <row r="126" spans="1:9" x14ac:dyDescent="0.35">
      <c r="A126" s="151" t="s">
        <v>435</v>
      </c>
      <c r="B126" s="139"/>
      <c r="C126" s="60" t="s">
        <v>55</v>
      </c>
      <c r="D126" s="57">
        <v>3.95</v>
      </c>
      <c r="E126" s="47">
        <f t="shared" si="27"/>
        <v>0</v>
      </c>
      <c r="F126" s="47">
        <f t="shared" si="21"/>
        <v>0</v>
      </c>
      <c r="G126" s="78">
        <v>0.2</v>
      </c>
      <c r="H126" s="80">
        <f t="shared" si="20"/>
        <v>0</v>
      </c>
      <c r="I126" s="15"/>
    </row>
    <row r="127" spans="1:9" x14ac:dyDescent="0.35">
      <c r="A127" s="151" t="s">
        <v>436</v>
      </c>
      <c r="B127" s="139"/>
      <c r="C127" s="60" t="s">
        <v>56</v>
      </c>
      <c r="D127" s="57">
        <v>11</v>
      </c>
      <c r="E127" s="49">
        <f t="shared" si="27"/>
        <v>0</v>
      </c>
      <c r="F127" s="48">
        <f t="shared" si="21"/>
        <v>0</v>
      </c>
      <c r="G127" s="50">
        <v>0.2</v>
      </c>
      <c r="H127" s="57">
        <f t="shared" si="20"/>
        <v>0</v>
      </c>
      <c r="I127" s="15"/>
    </row>
    <row r="128" spans="1:9" x14ac:dyDescent="0.35">
      <c r="A128" s="151" t="s">
        <v>437</v>
      </c>
      <c r="B128" s="148"/>
      <c r="C128" s="61" t="s">
        <v>57</v>
      </c>
      <c r="D128" s="58">
        <v>16</v>
      </c>
      <c r="E128" s="36">
        <f t="shared" si="27"/>
        <v>0</v>
      </c>
      <c r="F128" s="73">
        <f>E128*0.2</f>
        <v>0</v>
      </c>
      <c r="G128" s="19">
        <v>0.2</v>
      </c>
      <c r="H128" s="73">
        <f t="shared" si="20"/>
        <v>0</v>
      </c>
      <c r="I128" s="15"/>
    </row>
    <row r="129" spans="2:14" x14ac:dyDescent="0.35">
      <c r="C129" s="24"/>
    </row>
    <row r="130" spans="2:14" x14ac:dyDescent="0.35">
      <c r="C130" s="15"/>
    </row>
    <row r="131" spans="2:14" ht="26" x14ac:dyDescent="0.35">
      <c r="B131" s="228" t="s">
        <v>353</v>
      </c>
      <c r="C131" s="228"/>
      <c r="D131" s="228"/>
      <c r="E131" s="228"/>
      <c r="F131" s="228"/>
      <c r="G131" s="228"/>
      <c r="H131" s="228"/>
      <c r="I131" s="228"/>
      <c r="J131" s="228"/>
      <c r="K131" s="228"/>
      <c r="L131" s="228"/>
      <c r="M131" s="135"/>
      <c r="N131" s="135"/>
    </row>
    <row r="132" spans="2:14" x14ac:dyDescent="0.35">
      <c r="B132" s="126"/>
      <c r="C132" s="127"/>
      <c r="D132" s="128"/>
      <c r="E132" s="127"/>
      <c r="F132" s="127"/>
      <c r="G132" s="129"/>
      <c r="H132" s="127"/>
      <c r="I132" s="127"/>
      <c r="J132" s="127"/>
      <c r="K132" s="127"/>
      <c r="L132" s="127"/>
    </row>
    <row r="133" spans="2:14" ht="15.5" x14ac:dyDescent="0.35">
      <c r="B133" s="130" t="s">
        <v>194</v>
      </c>
      <c r="C133" s="127"/>
      <c r="D133" s="128"/>
      <c r="E133" s="127"/>
      <c r="F133" s="127"/>
      <c r="G133" s="129"/>
      <c r="H133" s="131" t="s">
        <v>274</v>
      </c>
      <c r="I133" s="127"/>
      <c r="J133" s="127"/>
      <c r="K133" s="127"/>
      <c r="L133" s="127"/>
    </row>
    <row r="134" spans="2:14" ht="15.5" x14ac:dyDescent="0.35">
      <c r="B134" s="131" t="s">
        <v>197</v>
      </c>
      <c r="C134" s="132"/>
      <c r="D134" s="128"/>
      <c r="E134" s="127"/>
      <c r="F134" s="127"/>
      <c r="G134" s="129"/>
      <c r="H134" s="131" t="s">
        <v>275</v>
      </c>
      <c r="I134" s="127"/>
      <c r="J134" s="127"/>
      <c r="K134" s="127"/>
      <c r="L134" s="127"/>
    </row>
    <row r="135" spans="2:14" ht="15.5" x14ac:dyDescent="0.35">
      <c r="B135" s="131" t="s">
        <v>198</v>
      </c>
      <c r="C135" s="132"/>
      <c r="D135" s="128"/>
      <c r="E135" s="127"/>
      <c r="F135" s="127"/>
      <c r="G135" s="129"/>
      <c r="H135" s="131" t="s">
        <v>276</v>
      </c>
      <c r="I135" s="127"/>
      <c r="J135" s="127"/>
      <c r="K135" s="127"/>
      <c r="L135" s="127"/>
    </row>
    <row r="136" spans="2:14" ht="15.5" x14ac:dyDescent="0.35">
      <c r="B136" s="131" t="s">
        <v>199</v>
      </c>
      <c r="C136" s="132"/>
      <c r="D136" s="128"/>
      <c r="E136" s="127"/>
      <c r="F136" s="127"/>
      <c r="G136" s="129"/>
      <c r="H136" s="131" t="s">
        <v>195</v>
      </c>
      <c r="I136" s="127"/>
      <c r="J136" s="127"/>
      <c r="K136" s="127"/>
      <c r="L136" s="127"/>
    </row>
    <row r="137" spans="2:14" ht="15.5" x14ac:dyDescent="0.35">
      <c r="B137" s="131" t="s">
        <v>200</v>
      </c>
      <c r="C137" s="132"/>
      <c r="D137" s="128"/>
      <c r="E137" s="127"/>
      <c r="F137" s="127"/>
      <c r="G137" s="129"/>
      <c r="H137" s="131" t="s">
        <v>196</v>
      </c>
      <c r="I137" s="127"/>
      <c r="J137" s="127"/>
      <c r="K137" s="127"/>
      <c r="L137" s="127"/>
    </row>
    <row r="138" spans="2:14" ht="15.5" x14ac:dyDescent="0.35">
      <c r="B138" s="131" t="s">
        <v>201</v>
      </c>
      <c r="C138" s="132"/>
      <c r="D138" s="128"/>
      <c r="E138" s="127"/>
      <c r="F138" s="127"/>
      <c r="G138" s="129"/>
      <c r="H138" s="131" t="s">
        <v>277</v>
      </c>
      <c r="I138" s="127"/>
      <c r="J138" s="127"/>
      <c r="K138" s="127"/>
      <c r="L138" s="127"/>
    </row>
    <row r="139" spans="2:14" ht="15.5" x14ac:dyDescent="0.35">
      <c r="B139" s="131" t="s">
        <v>202</v>
      </c>
      <c r="C139" s="132"/>
      <c r="D139" s="128"/>
      <c r="E139" s="127"/>
      <c r="F139" s="127"/>
      <c r="G139" s="129"/>
      <c r="H139" s="131" t="s">
        <v>278</v>
      </c>
      <c r="I139" s="127"/>
      <c r="J139" s="127"/>
      <c r="K139" s="127"/>
      <c r="L139" s="127"/>
    </row>
    <row r="140" spans="2:14" ht="15.5" x14ac:dyDescent="0.35">
      <c r="B140" s="131" t="s">
        <v>203</v>
      </c>
      <c r="C140" s="132"/>
      <c r="D140" s="128"/>
      <c r="E140" s="127"/>
      <c r="F140" s="127"/>
      <c r="G140" s="129"/>
      <c r="H140" s="131" t="s">
        <v>279</v>
      </c>
      <c r="I140" s="127"/>
      <c r="J140" s="127"/>
      <c r="K140" s="127"/>
      <c r="L140" s="127"/>
    </row>
    <row r="141" spans="2:14" ht="15.5" x14ac:dyDescent="0.35">
      <c r="B141" s="131" t="s">
        <v>204</v>
      </c>
      <c r="C141" s="132"/>
      <c r="D141" s="128"/>
      <c r="E141" s="127"/>
      <c r="F141" s="127"/>
      <c r="G141" s="129"/>
      <c r="H141" s="131" t="s">
        <v>280</v>
      </c>
      <c r="I141" s="127"/>
      <c r="J141" s="127"/>
      <c r="K141" s="127"/>
      <c r="L141" s="127"/>
    </row>
    <row r="142" spans="2:14" ht="15.5" x14ac:dyDescent="0.35">
      <c r="B142" s="131" t="s">
        <v>205</v>
      </c>
      <c r="C142" s="132"/>
      <c r="D142" s="128"/>
      <c r="E142" s="127"/>
      <c r="F142" s="127"/>
      <c r="G142" s="129"/>
      <c r="H142" s="131" t="s">
        <v>281</v>
      </c>
      <c r="I142" s="127"/>
      <c r="J142" s="127"/>
      <c r="K142" s="127"/>
      <c r="L142" s="127"/>
    </row>
    <row r="143" spans="2:14" ht="15.5" x14ac:dyDescent="0.35">
      <c r="B143" s="131" t="s">
        <v>206</v>
      </c>
      <c r="C143" s="132"/>
      <c r="D143" s="128"/>
      <c r="E143" s="127"/>
      <c r="F143" s="127"/>
      <c r="G143" s="129"/>
      <c r="H143" s="126"/>
      <c r="I143" s="127"/>
      <c r="J143" s="127"/>
      <c r="K143" s="127"/>
      <c r="L143" s="127"/>
    </row>
    <row r="144" spans="2:14" ht="15.5" x14ac:dyDescent="0.35">
      <c r="B144" s="131" t="s">
        <v>207</v>
      </c>
      <c r="C144" s="132"/>
      <c r="D144" s="128"/>
      <c r="E144" s="127"/>
      <c r="F144" s="127"/>
      <c r="G144" s="129"/>
      <c r="H144" s="130" t="s">
        <v>282</v>
      </c>
      <c r="I144" s="127"/>
      <c r="J144" s="127"/>
      <c r="K144" s="127"/>
      <c r="L144" s="127"/>
    </row>
    <row r="145" spans="2:12" ht="15.5" x14ac:dyDescent="0.35">
      <c r="B145" s="131" t="s">
        <v>208</v>
      </c>
      <c r="C145" s="132"/>
      <c r="D145" s="128"/>
      <c r="E145" s="127"/>
      <c r="F145" s="127"/>
      <c r="G145" s="129"/>
      <c r="H145" s="131" t="s">
        <v>283</v>
      </c>
      <c r="I145" s="127"/>
      <c r="J145" s="127"/>
      <c r="K145" s="127"/>
      <c r="L145" s="127"/>
    </row>
    <row r="146" spans="2:12" ht="15.5" x14ac:dyDescent="0.35">
      <c r="B146" s="126"/>
      <c r="C146" s="127"/>
      <c r="D146" s="128"/>
      <c r="E146" s="127"/>
      <c r="F146" s="127"/>
      <c r="G146" s="129"/>
      <c r="H146" s="131" t="s">
        <v>284</v>
      </c>
      <c r="I146" s="127"/>
      <c r="J146" s="127"/>
      <c r="K146" s="127"/>
      <c r="L146" s="127"/>
    </row>
    <row r="147" spans="2:12" ht="15.5" x14ac:dyDescent="0.35">
      <c r="B147" s="130" t="s">
        <v>209</v>
      </c>
      <c r="C147" s="127"/>
      <c r="D147" s="128"/>
      <c r="E147" s="127"/>
      <c r="F147" s="127"/>
      <c r="G147" s="129"/>
      <c r="H147" s="131" t="s">
        <v>285</v>
      </c>
      <c r="I147" s="127"/>
      <c r="J147" s="127"/>
      <c r="K147" s="127"/>
      <c r="L147" s="127"/>
    </row>
    <row r="148" spans="2:12" ht="15.5" x14ac:dyDescent="0.35">
      <c r="B148" s="131" t="s">
        <v>210</v>
      </c>
      <c r="C148" s="132"/>
      <c r="D148" s="128"/>
      <c r="E148" s="127"/>
      <c r="F148" s="127"/>
      <c r="G148" s="129"/>
      <c r="H148" s="131" t="s">
        <v>286</v>
      </c>
      <c r="I148" s="127"/>
      <c r="J148" s="127"/>
      <c r="K148" s="127"/>
      <c r="L148" s="127"/>
    </row>
    <row r="149" spans="2:12" ht="15.5" x14ac:dyDescent="0.35">
      <c r="B149" s="131" t="s">
        <v>211</v>
      </c>
      <c r="C149" s="132"/>
      <c r="D149" s="128"/>
      <c r="E149" s="127"/>
      <c r="F149" s="127"/>
      <c r="G149" s="129"/>
      <c r="H149" s="131" t="s">
        <v>287</v>
      </c>
      <c r="I149" s="127"/>
      <c r="J149" s="127"/>
      <c r="K149" s="127"/>
      <c r="L149" s="127"/>
    </row>
    <row r="150" spans="2:12" ht="15.5" x14ac:dyDescent="0.35">
      <c r="B150" s="131" t="s">
        <v>212</v>
      </c>
      <c r="C150" s="132"/>
      <c r="D150" s="128"/>
      <c r="E150" s="127"/>
      <c r="F150" s="127"/>
      <c r="G150" s="129"/>
      <c r="H150" s="131" t="s">
        <v>288</v>
      </c>
      <c r="I150" s="127"/>
      <c r="J150" s="127"/>
      <c r="K150" s="127"/>
      <c r="L150" s="127"/>
    </row>
    <row r="151" spans="2:12" ht="15.5" x14ac:dyDescent="0.35">
      <c r="B151" s="131" t="s">
        <v>213</v>
      </c>
      <c r="C151" s="132"/>
      <c r="D151" s="128"/>
      <c r="E151" s="127"/>
      <c r="F151" s="127"/>
      <c r="G151" s="129"/>
      <c r="H151" s="131" t="s">
        <v>289</v>
      </c>
      <c r="I151" s="127"/>
      <c r="J151" s="127"/>
      <c r="K151" s="127"/>
      <c r="L151" s="127"/>
    </row>
    <row r="152" spans="2:12" ht="15.5" x14ac:dyDescent="0.35">
      <c r="B152" s="131" t="s">
        <v>214</v>
      </c>
      <c r="C152" s="132"/>
      <c r="D152" s="128"/>
      <c r="E152" s="127"/>
      <c r="F152" s="127"/>
      <c r="G152" s="129"/>
      <c r="H152" s="131" t="s">
        <v>290</v>
      </c>
      <c r="I152" s="127"/>
      <c r="J152" s="127"/>
      <c r="K152" s="127"/>
      <c r="L152" s="127"/>
    </row>
    <row r="153" spans="2:12" ht="15.5" x14ac:dyDescent="0.35">
      <c r="B153" s="131" t="s">
        <v>215</v>
      </c>
      <c r="C153" s="132"/>
      <c r="D153" s="128"/>
      <c r="E153" s="127"/>
      <c r="F153" s="127"/>
      <c r="G153" s="129"/>
      <c r="H153" s="131" t="s">
        <v>291</v>
      </c>
      <c r="I153" s="127"/>
      <c r="J153" s="127"/>
      <c r="K153" s="127"/>
      <c r="L153" s="127"/>
    </row>
    <row r="154" spans="2:12" ht="15.5" x14ac:dyDescent="0.35">
      <c r="B154" s="131" t="s">
        <v>216</v>
      </c>
      <c r="C154" s="132"/>
      <c r="D154" s="128"/>
      <c r="E154" s="127"/>
      <c r="F154" s="127"/>
      <c r="G154" s="129"/>
      <c r="H154" s="131" t="s">
        <v>292</v>
      </c>
      <c r="I154" s="127"/>
      <c r="J154" s="127"/>
      <c r="K154" s="127"/>
      <c r="L154" s="127"/>
    </row>
    <row r="155" spans="2:12" ht="15.5" x14ac:dyDescent="0.35">
      <c r="B155" s="131" t="s">
        <v>217</v>
      </c>
      <c r="C155" s="132"/>
      <c r="D155" s="128"/>
      <c r="E155" s="127"/>
      <c r="F155" s="127"/>
      <c r="G155" s="129"/>
      <c r="H155" s="131" t="s">
        <v>293</v>
      </c>
      <c r="I155" s="127"/>
      <c r="J155" s="127"/>
      <c r="K155" s="127"/>
      <c r="L155" s="127"/>
    </row>
    <row r="156" spans="2:12" ht="15.5" x14ac:dyDescent="0.35">
      <c r="B156" s="131" t="s">
        <v>218</v>
      </c>
      <c r="C156" s="132"/>
      <c r="D156" s="128"/>
      <c r="E156" s="127"/>
      <c r="F156" s="127"/>
      <c r="G156" s="129"/>
      <c r="H156" s="131" t="s">
        <v>294</v>
      </c>
      <c r="I156" s="127"/>
      <c r="J156" s="127"/>
      <c r="K156" s="127"/>
      <c r="L156" s="127"/>
    </row>
    <row r="157" spans="2:12" ht="15.5" x14ac:dyDescent="0.35">
      <c r="B157" s="131" t="s">
        <v>219</v>
      </c>
      <c r="C157" s="132"/>
      <c r="D157" s="128"/>
      <c r="E157" s="127"/>
      <c r="F157" s="127"/>
      <c r="G157" s="129"/>
      <c r="H157" s="131" t="s">
        <v>295</v>
      </c>
      <c r="I157" s="127"/>
      <c r="J157" s="127"/>
      <c r="K157" s="127"/>
      <c r="L157" s="127"/>
    </row>
    <row r="158" spans="2:12" ht="15.5" x14ac:dyDescent="0.35">
      <c r="B158" s="131" t="s">
        <v>220</v>
      </c>
      <c r="C158" s="132"/>
      <c r="D158" s="128"/>
      <c r="E158" s="127"/>
      <c r="F158" s="127"/>
      <c r="G158" s="129"/>
      <c r="H158" s="131" t="s">
        <v>296</v>
      </c>
      <c r="I158" s="127"/>
      <c r="J158" s="127"/>
      <c r="K158" s="127"/>
      <c r="L158" s="127"/>
    </row>
    <row r="159" spans="2:12" ht="15.5" x14ac:dyDescent="0.35">
      <c r="B159" s="131" t="s">
        <v>221</v>
      </c>
      <c r="C159" s="132"/>
      <c r="D159" s="128"/>
      <c r="E159" s="127"/>
      <c r="F159" s="127"/>
      <c r="G159" s="129"/>
      <c r="H159" s="131" t="s">
        <v>297</v>
      </c>
      <c r="I159" s="127"/>
      <c r="J159" s="127"/>
      <c r="K159" s="127"/>
      <c r="L159" s="127"/>
    </row>
    <row r="160" spans="2:12" ht="15.5" x14ac:dyDescent="0.35">
      <c r="B160" s="131" t="s">
        <v>222</v>
      </c>
      <c r="C160" s="132"/>
      <c r="D160" s="128"/>
      <c r="E160" s="127"/>
      <c r="F160" s="127"/>
      <c r="G160" s="129"/>
      <c r="H160" s="131" t="s">
        <v>298</v>
      </c>
      <c r="I160" s="127"/>
      <c r="J160" s="127"/>
      <c r="K160" s="127"/>
      <c r="L160" s="127"/>
    </row>
    <row r="161" spans="2:12" ht="15.5" x14ac:dyDescent="0.35">
      <c r="B161" s="131" t="s">
        <v>223</v>
      </c>
      <c r="C161" s="132"/>
      <c r="D161" s="128"/>
      <c r="E161" s="127"/>
      <c r="F161" s="127"/>
      <c r="G161" s="129"/>
      <c r="H161" s="131" t="s">
        <v>299</v>
      </c>
      <c r="I161" s="127"/>
      <c r="J161" s="127"/>
      <c r="K161" s="127"/>
      <c r="L161" s="127"/>
    </row>
    <row r="162" spans="2:12" ht="15.5" x14ac:dyDescent="0.35">
      <c r="B162" s="131" t="s">
        <v>224</v>
      </c>
      <c r="C162" s="132"/>
      <c r="D162" s="128"/>
      <c r="E162" s="127"/>
      <c r="F162" s="127"/>
      <c r="G162" s="129"/>
      <c r="H162" s="131" t="s">
        <v>300</v>
      </c>
      <c r="I162" s="127"/>
      <c r="J162" s="127"/>
      <c r="K162" s="127"/>
      <c r="L162" s="127"/>
    </row>
    <row r="163" spans="2:12" ht="15.5" x14ac:dyDescent="0.35">
      <c r="B163" s="126"/>
      <c r="C163" s="127"/>
      <c r="D163" s="128"/>
      <c r="E163" s="127"/>
      <c r="F163" s="127"/>
      <c r="G163" s="129"/>
      <c r="H163" s="131" t="s">
        <v>301</v>
      </c>
      <c r="I163" s="127"/>
      <c r="J163" s="127"/>
      <c r="K163" s="127"/>
      <c r="L163" s="127"/>
    </row>
    <row r="164" spans="2:12" ht="15.5" x14ac:dyDescent="0.35">
      <c r="B164" s="130" t="s">
        <v>225</v>
      </c>
      <c r="C164" s="127"/>
      <c r="D164" s="128"/>
      <c r="E164" s="127"/>
      <c r="F164" s="127"/>
      <c r="G164" s="129"/>
      <c r="H164" s="131" t="s">
        <v>302</v>
      </c>
      <c r="I164" s="127"/>
      <c r="J164" s="127"/>
      <c r="K164" s="127"/>
      <c r="L164" s="127"/>
    </row>
    <row r="165" spans="2:12" ht="15.5" x14ac:dyDescent="0.35">
      <c r="B165" s="131" t="s">
        <v>226</v>
      </c>
      <c r="C165" s="132"/>
      <c r="D165" s="128"/>
      <c r="E165" s="127"/>
      <c r="F165" s="127"/>
      <c r="G165" s="129"/>
      <c r="H165" s="131" t="s">
        <v>303</v>
      </c>
      <c r="I165" s="127"/>
      <c r="J165" s="127"/>
      <c r="K165" s="127"/>
      <c r="L165" s="127"/>
    </row>
    <row r="166" spans="2:12" ht="15.5" x14ac:dyDescent="0.35">
      <c r="B166" s="131" t="s">
        <v>227</v>
      </c>
      <c r="C166" s="132"/>
      <c r="D166" s="128"/>
      <c r="E166" s="127"/>
      <c r="F166" s="127"/>
      <c r="G166" s="129"/>
      <c r="H166" s="126"/>
      <c r="I166" s="127"/>
      <c r="J166" s="127"/>
      <c r="K166" s="127"/>
      <c r="L166" s="127"/>
    </row>
    <row r="167" spans="2:12" ht="15.5" x14ac:dyDescent="0.35">
      <c r="B167" s="131" t="s">
        <v>228</v>
      </c>
      <c r="C167" s="132"/>
      <c r="D167" s="128"/>
      <c r="E167" s="127"/>
      <c r="F167" s="127"/>
      <c r="G167" s="129"/>
      <c r="H167" s="130" t="s">
        <v>304</v>
      </c>
      <c r="I167" s="127"/>
      <c r="J167" s="127"/>
      <c r="K167" s="127"/>
      <c r="L167" s="127"/>
    </row>
    <row r="168" spans="2:12" ht="15.5" x14ac:dyDescent="0.35">
      <c r="B168" s="131" t="s">
        <v>229</v>
      </c>
      <c r="C168" s="132"/>
      <c r="D168" s="128"/>
      <c r="E168" s="127"/>
      <c r="F168" s="127"/>
      <c r="G168" s="129"/>
      <c r="H168" s="131" t="s">
        <v>305</v>
      </c>
      <c r="I168" s="127"/>
      <c r="J168" s="127"/>
      <c r="K168" s="127"/>
      <c r="L168" s="127"/>
    </row>
    <row r="169" spans="2:12" ht="15.5" x14ac:dyDescent="0.35">
      <c r="B169" s="131" t="s">
        <v>230</v>
      </c>
      <c r="C169" s="132"/>
      <c r="D169" s="128"/>
      <c r="E169" s="127"/>
      <c r="F169" s="127"/>
      <c r="G169" s="129"/>
      <c r="H169" s="131" t="s">
        <v>306</v>
      </c>
      <c r="I169" s="127"/>
      <c r="J169" s="127"/>
      <c r="K169" s="127"/>
      <c r="L169" s="127"/>
    </row>
    <row r="170" spans="2:12" ht="15.5" x14ac:dyDescent="0.35">
      <c r="B170" s="131" t="s">
        <v>231</v>
      </c>
      <c r="C170" s="132"/>
      <c r="D170" s="128"/>
      <c r="E170" s="127"/>
      <c r="F170" s="127"/>
      <c r="G170" s="129"/>
      <c r="H170" s="131" t="s">
        <v>307</v>
      </c>
      <c r="I170" s="127"/>
      <c r="J170" s="127"/>
      <c r="K170" s="127"/>
      <c r="L170" s="127"/>
    </row>
    <row r="171" spans="2:12" ht="15.5" x14ac:dyDescent="0.35">
      <c r="B171" s="131" t="s">
        <v>232</v>
      </c>
      <c r="C171" s="132"/>
      <c r="D171" s="128"/>
      <c r="E171" s="127"/>
      <c r="F171" s="127"/>
      <c r="G171" s="129"/>
      <c r="H171" s="131" t="s">
        <v>308</v>
      </c>
      <c r="I171" s="127"/>
      <c r="J171" s="127"/>
      <c r="K171" s="127"/>
      <c r="L171" s="127"/>
    </row>
    <row r="172" spans="2:12" ht="15.5" x14ac:dyDescent="0.35">
      <c r="B172" s="131" t="s">
        <v>233</v>
      </c>
      <c r="C172" s="132"/>
      <c r="D172" s="128"/>
      <c r="E172" s="127"/>
      <c r="F172" s="127"/>
      <c r="G172" s="129"/>
      <c r="H172" s="131" t="s">
        <v>309</v>
      </c>
      <c r="I172" s="127"/>
      <c r="J172" s="127"/>
      <c r="K172" s="127"/>
      <c r="L172" s="127"/>
    </row>
    <row r="173" spans="2:12" ht="15.5" x14ac:dyDescent="0.35">
      <c r="B173" s="131" t="s">
        <v>234</v>
      </c>
      <c r="C173" s="132"/>
      <c r="D173" s="128"/>
      <c r="E173" s="127"/>
      <c r="F173" s="127"/>
      <c r="G173" s="129"/>
      <c r="H173" s="131" t="s">
        <v>310</v>
      </c>
      <c r="I173" s="127"/>
      <c r="J173" s="127"/>
      <c r="K173" s="127"/>
      <c r="L173" s="127"/>
    </row>
    <row r="174" spans="2:12" ht="15.5" x14ac:dyDescent="0.35">
      <c r="B174" s="131" t="s">
        <v>235</v>
      </c>
      <c r="C174" s="132"/>
      <c r="D174" s="128"/>
      <c r="E174" s="127"/>
      <c r="F174" s="127"/>
      <c r="G174" s="129"/>
      <c r="H174" s="131" t="s">
        <v>311</v>
      </c>
      <c r="I174" s="127"/>
      <c r="J174" s="127"/>
      <c r="K174" s="127"/>
      <c r="L174" s="127"/>
    </row>
    <row r="175" spans="2:12" ht="15.5" x14ac:dyDescent="0.35">
      <c r="B175" s="131" t="s">
        <v>236</v>
      </c>
      <c r="C175" s="132"/>
      <c r="D175" s="128"/>
      <c r="E175" s="127"/>
      <c r="F175" s="127"/>
      <c r="G175" s="129"/>
      <c r="H175" s="131" t="s">
        <v>312</v>
      </c>
      <c r="I175" s="127"/>
      <c r="J175" s="127"/>
      <c r="K175" s="127"/>
      <c r="L175" s="127"/>
    </row>
    <row r="176" spans="2:12" ht="15.5" x14ac:dyDescent="0.35">
      <c r="B176" s="131" t="s">
        <v>237</v>
      </c>
      <c r="C176" s="132"/>
      <c r="D176" s="128"/>
      <c r="E176" s="127"/>
      <c r="F176" s="127"/>
      <c r="G176" s="129"/>
      <c r="H176" s="131" t="s">
        <v>313</v>
      </c>
      <c r="I176" s="127"/>
      <c r="J176" s="127"/>
      <c r="K176" s="127"/>
      <c r="L176" s="127"/>
    </row>
    <row r="177" spans="2:12" ht="15.5" x14ac:dyDescent="0.35">
      <c r="B177" s="131" t="s">
        <v>238</v>
      </c>
      <c r="C177" s="132"/>
      <c r="D177" s="128"/>
      <c r="E177" s="127"/>
      <c r="F177" s="127"/>
      <c r="G177" s="129"/>
      <c r="H177" s="131" t="s">
        <v>314</v>
      </c>
      <c r="I177" s="127"/>
      <c r="J177" s="127"/>
      <c r="K177" s="127"/>
      <c r="L177" s="127"/>
    </row>
    <row r="178" spans="2:12" ht="15.5" x14ac:dyDescent="0.35">
      <c r="B178" s="131" t="s">
        <v>239</v>
      </c>
      <c r="C178" s="132"/>
      <c r="D178" s="128"/>
      <c r="E178" s="127"/>
      <c r="F178" s="127"/>
      <c r="G178" s="129"/>
      <c r="H178" s="131" t="s">
        <v>315</v>
      </c>
      <c r="I178" s="127"/>
      <c r="J178" s="127"/>
      <c r="K178" s="127"/>
      <c r="L178" s="127"/>
    </row>
    <row r="179" spans="2:12" ht="15.5" x14ac:dyDescent="0.35">
      <c r="B179" s="131" t="s">
        <v>240</v>
      </c>
      <c r="C179" s="132"/>
      <c r="D179" s="128"/>
      <c r="E179" s="127"/>
      <c r="F179" s="127"/>
      <c r="G179" s="129"/>
      <c r="H179" s="131" t="s">
        <v>316</v>
      </c>
      <c r="I179" s="127"/>
      <c r="J179" s="127"/>
      <c r="K179" s="127"/>
      <c r="L179" s="127"/>
    </row>
    <row r="180" spans="2:12" ht="15.5" x14ac:dyDescent="0.35">
      <c r="B180" s="131" t="s">
        <v>241</v>
      </c>
      <c r="C180" s="132"/>
      <c r="D180" s="128"/>
      <c r="E180" s="127"/>
      <c r="F180" s="127"/>
      <c r="G180" s="129"/>
      <c r="H180" s="131" t="s">
        <v>317</v>
      </c>
      <c r="I180" s="127"/>
      <c r="J180" s="127"/>
      <c r="K180" s="127"/>
      <c r="L180" s="127"/>
    </row>
    <row r="181" spans="2:12" ht="15.5" x14ac:dyDescent="0.35">
      <c r="B181" s="131" t="s">
        <v>242</v>
      </c>
      <c r="C181" s="132"/>
      <c r="D181" s="128"/>
      <c r="E181" s="127"/>
      <c r="F181" s="127"/>
      <c r="G181" s="129"/>
      <c r="H181" s="126"/>
      <c r="I181" s="127"/>
      <c r="J181" s="127"/>
      <c r="K181" s="127"/>
      <c r="L181" s="127"/>
    </row>
    <row r="182" spans="2:12" ht="15.5" x14ac:dyDescent="0.35">
      <c r="B182" s="131" t="s">
        <v>243</v>
      </c>
      <c r="C182" s="132"/>
      <c r="D182" s="128"/>
      <c r="E182" s="127"/>
      <c r="F182" s="127"/>
      <c r="G182" s="129"/>
      <c r="H182" s="130" t="s">
        <v>318</v>
      </c>
      <c r="I182" s="127"/>
      <c r="J182" s="127"/>
      <c r="K182" s="127"/>
      <c r="L182" s="127"/>
    </row>
    <row r="183" spans="2:12" ht="15.5" x14ac:dyDescent="0.35">
      <c r="B183" s="131" t="s">
        <v>244</v>
      </c>
      <c r="C183" s="132"/>
      <c r="D183" s="128"/>
      <c r="E183" s="127"/>
      <c r="F183" s="127"/>
      <c r="G183" s="129"/>
      <c r="H183" s="131" t="s">
        <v>319</v>
      </c>
      <c r="I183" s="127"/>
      <c r="J183" s="127"/>
      <c r="K183" s="127"/>
      <c r="L183" s="127"/>
    </row>
    <row r="184" spans="2:12" ht="15.5" x14ac:dyDescent="0.35">
      <c r="B184" s="131" t="s">
        <v>245</v>
      </c>
      <c r="C184" s="132"/>
      <c r="D184" s="128"/>
      <c r="E184" s="127"/>
      <c r="F184" s="127"/>
      <c r="G184" s="129"/>
      <c r="H184" s="131" t="s">
        <v>320</v>
      </c>
      <c r="I184" s="127"/>
      <c r="J184" s="127"/>
      <c r="K184" s="127"/>
      <c r="L184" s="127"/>
    </row>
    <row r="185" spans="2:12" ht="15.5" x14ac:dyDescent="0.35">
      <c r="B185" s="131" t="s">
        <v>246</v>
      </c>
      <c r="C185" s="132"/>
      <c r="D185" s="128"/>
      <c r="E185" s="127"/>
      <c r="F185" s="127"/>
      <c r="G185" s="129"/>
      <c r="H185" s="131" t="s">
        <v>321</v>
      </c>
      <c r="I185" s="127"/>
      <c r="J185" s="127"/>
      <c r="K185" s="127"/>
      <c r="L185" s="127"/>
    </row>
    <row r="186" spans="2:12" ht="15.5" x14ac:dyDescent="0.35">
      <c r="B186" s="131" t="s">
        <v>247</v>
      </c>
      <c r="C186" s="132"/>
      <c r="D186" s="128"/>
      <c r="E186" s="127"/>
      <c r="F186" s="127"/>
      <c r="G186" s="129"/>
      <c r="H186" s="131" t="s">
        <v>322</v>
      </c>
      <c r="I186" s="127"/>
      <c r="J186" s="127"/>
      <c r="K186" s="127"/>
      <c r="L186" s="127"/>
    </row>
    <row r="187" spans="2:12" ht="15.5" x14ac:dyDescent="0.35">
      <c r="B187" s="131" t="s">
        <v>248</v>
      </c>
      <c r="C187" s="132"/>
      <c r="D187" s="128"/>
      <c r="E187" s="127"/>
      <c r="F187" s="127"/>
      <c r="G187" s="129"/>
      <c r="H187" s="131" t="s">
        <v>323</v>
      </c>
      <c r="I187" s="127"/>
      <c r="J187" s="127"/>
      <c r="K187" s="127"/>
      <c r="L187" s="127"/>
    </row>
    <row r="188" spans="2:12" ht="15.5" x14ac:dyDescent="0.35">
      <c r="B188" s="131" t="s">
        <v>249</v>
      </c>
      <c r="C188" s="132"/>
      <c r="D188" s="128"/>
      <c r="E188" s="127"/>
      <c r="F188" s="127"/>
      <c r="G188" s="129"/>
      <c r="H188" s="131" t="s">
        <v>324</v>
      </c>
      <c r="I188" s="127"/>
      <c r="J188" s="127"/>
      <c r="K188" s="127"/>
      <c r="L188" s="127"/>
    </row>
    <row r="189" spans="2:12" ht="15.5" x14ac:dyDescent="0.35">
      <c r="B189" s="131" t="s">
        <v>250</v>
      </c>
      <c r="C189" s="132"/>
      <c r="D189" s="128"/>
      <c r="E189" s="127"/>
      <c r="F189" s="127"/>
      <c r="G189" s="129"/>
      <c r="H189" s="131" t="s">
        <v>325</v>
      </c>
      <c r="I189" s="127"/>
      <c r="J189" s="127"/>
      <c r="K189" s="127"/>
      <c r="L189" s="127"/>
    </row>
    <row r="190" spans="2:12" ht="15.5" x14ac:dyDescent="0.35">
      <c r="B190" s="126"/>
      <c r="C190" s="127"/>
      <c r="D190" s="128"/>
      <c r="E190" s="127"/>
      <c r="F190" s="127"/>
      <c r="G190" s="129"/>
      <c r="H190" s="131" t="s">
        <v>326</v>
      </c>
      <c r="I190" s="127"/>
      <c r="J190" s="127"/>
      <c r="K190" s="127"/>
      <c r="L190" s="127"/>
    </row>
    <row r="191" spans="2:12" ht="15.5" x14ac:dyDescent="0.35">
      <c r="B191" s="130" t="s">
        <v>251</v>
      </c>
      <c r="C191" s="127"/>
      <c r="D191" s="128"/>
      <c r="E191" s="127"/>
      <c r="F191" s="127"/>
      <c r="G191" s="129"/>
      <c r="H191" s="131" t="s">
        <v>327</v>
      </c>
      <c r="I191" s="127"/>
      <c r="J191" s="127"/>
      <c r="K191" s="127"/>
      <c r="L191" s="127"/>
    </row>
    <row r="192" spans="2:12" ht="15.5" x14ac:dyDescent="0.35">
      <c r="B192" s="131" t="s">
        <v>252</v>
      </c>
      <c r="C192" s="127"/>
      <c r="D192" s="128"/>
      <c r="E192" s="127"/>
      <c r="F192" s="127"/>
      <c r="G192" s="129"/>
      <c r="H192" s="126"/>
      <c r="I192" s="127"/>
      <c r="J192" s="127"/>
      <c r="K192" s="127"/>
      <c r="L192" s="127"/>
    </row>
    <row r="193" spans="2:12" ht="15.5" x14ac:dyDescent="0.35">
      <c r="B193" s="131" t="s">
        <v>253</v>
      </c>
      <c r="C193" s="127"/>
      <c r="D193" s="128"/>
      <c r="E193" s="127"/>
      <c r="F193" s="127"/>
      <c r="G193" s="129"/>
      <c r="H193" s="130" t="s">
        <v>328</v>
      </c>
      <c r="I193" s="127"/>
      <c r="J193" s="127"/>
      <c r="K193" s="127"/>
      <c r="L193" s="127"/>
    </row>
    <row r="194" spans="2:12" ht="15.5" x14ac:dyDescent="0.35">
      <c r="B194" s="131" t="s">
        <v>254</v>
      </c>
      <c r="C194" s="127"/>
      <c r="D194" s="128"/>
      <c r="E194" s="127"/>
      <c r="F194" s="127"/>
      <c r="G194" s="129"/>
      <c r="H194" s="131" t="s">
        <v>329</v>
      </c>
      <c r="I194" s="127"/>
      <c r="J194" s="127"/>
      <c r="K194" s="127"/>
      <c r="L194" s="127"/>
    </row>
    <row r="195" spans="2:12" ht="15.5" x14ac:dyDescent="0.35">
      <c r="B195" s="131" t="s">
        <v>255</v>
      </c>
      <c r="C195" s="127"/>
      <c r="D195" s="128"/>
      <c r="E195" s="127"/>
      <c r="F195" s="127"/>
      <c r="G195" s="129"/>
      <c r="H195" s="131" t="s">
        <v>330</v>
      </c>
      <c r="I195" s="127"/>
      <c r="J195" s="127"/>
      <c r="K195" s="127"/>
      <c r="L195" s="127"/>
    </row>
    <row r="196" spans="2:12" ht="15.5" x14ac:dyDescent="0.35">
      <c r="B196" s="131" t="s">
        <v>256</v>
      </c>
      <c r="C196" s="127"/>
      <c r="D196" s="128"/>
      <c r="E196" s="127"/>
      <c r="F196" s="127"/>
      <c r="G196" s="129"/>
      <c r="H196" s="131" t="s">
        <v>331</v>
      </c>
      <c r="I196" s="127"/>
      <c r="J196" s="127"/>
      <c r="K196" s="127"/>
      <c r="L196" s="127"/>
    </row>
    <row r="197" spans="2:12" ht="15.5" x14ac:dyDescent="0.35">
      <c r="B197" s="131" t="s">
        <v>257</v>
      </c>
      <c r="C197" s="127"/>
      <c r="D197" s="128"/>
      <c r="E197" s="127"/>
      <c r="F197" s="127"/>
      <c r="G197" s="129"/>
      <c r="H197" s="131" t="s">
        <v>332</v>
      </c>
      <c r="I197" s="127"/>
      <c r="J197" s="127"/>
      <c r="K197" s="127"/>
      <c r="L197" s="127"/>
    </row>
    <row r="198" spans="2:12" ht="15.5" x14ac:dyDescent="0.35">
      <c r="B198" s="131" t="s">
        <v>258</v>
      </c>
      <c r="C198" s="127"/>
      <c r="D198" s="128"/>
      <c r="E198" s="127"/>
      <c r="F198" s="127"/>
      <c r="G198" s="129"/>
      <c r="H198" s="126"/>
      <c r="I198" s="127"/>
      <c r="J198" s="127"/>
      <c r="K198" s="127"/>
      <c r="L198" s="127"/>
    </row>
    <row r="199" spans="2:12" ht="15.5" x14ac:dyDescent="0.35">
      <c r="B199" s="131" t="s">
        <v>259</v>
      </c>
      <c r="C199" s="127"/>
      <c r="D199" s="128"/>
      <c r="E199" s="127"/>
      <c r="F199" s="127"/>
      <c r="G199" s="129"/>
      <c r="H199" s="130" t="s">
        <v>333</v>
      </c>
      <c r="I199" s="127"/>
      <c r="J199" s="127"/>
      <c r="K199" s="127"/>
      <c r="L199" s="127"/>
    </row>
    <row r="200" spans="2:12" ht="15.5" x14ac:dyDescent="0.35">
      <c r="B200" s="131" t="s">
        <v>260</v>
      </c>
      <c r="C200" s="127"/>
      <c r="D200" s="128"/>
      <c r="E200" s="127"/>
      <c r="F200" s="127"/>
      <c r="G200" s="129"/>
      <c r="H200" s="131" t="s">
        <v>334</v>
      </c>
      <c r="I200" s="127"/>
      <c r="J200" s="127"/>
      <c r="K200" s="127"/>
      <c r="L200" s="127"/>
    </row>
    <row r="201" spans="2:12" ht="15.5" x14ac:dyDescent="0.35">
      <c r="B201" s="131" t="s">
        <v>261</v>
      </c>
      <c r="C201" s="127"/>
      <c r="D201" s="128"/>
      <c r="E201" s="127"/>
      <c r="F201" s="127"/>
      <c r="G201" s="129"/>
      <c r="H201" s="131" t="s">
        <v>335</v>
      </c>
      <c r="I201" s="127"/>
      <c r="J201" s="127"/>
      <c r="K201" s="127"/>
      <c r="L201" s="127"/>
    </row>
    <row r="202" spans="2:12" ht="15.5" x14ac:dyDescent="0.35">
      <c r="B202" s="131" t="s">
        <v>262</v>
      </c>
      <c r="C202" s="127"/>
      <c r="D202" s="128"/>
      <c r="E202" s="127"/>
      <c r="F202" s="127"/>
      <c r="G202" s="129"/>
      <c r="H202" s="131" t="s">
        <v>336</v>
      </c>
      <c r="I202" s="127"/>
      <c r="J202" s="127"/>
      <c r="K202" s="127"/>
      <c r="L202" s="127"/>
    </row>
    <row r="203" spans="2:12" ht="15.5" x14ac:dyDescent="0.35">
      <c r="B203" s="131" t="s">
        <v>263</v>
      </c>
      <c r="C203" s="127"/>
      <c r="D203" s="128"/>
      <c r="E203" s="127"/>
      <c r="F203" s="127"/>
      <c r="G203" s="129"/>
      <c r="H203" s="131" t="s">
        <v>337</v>
      </c>
      <c r="I203" s="127"/>
      <c r="J203" s="127"/>
      <c r="K203" s="127"/>
      <c r="L203" s="127"/>
    </row>
    <row r="204" spans="2:12" ht="15.5" x14ac:dyDescent="0.35">
      <c r="B204" s="131" t="s">
        <v>264</v>
      </c>
      <c r="C204" s="127"/>
      <c r="D204" s="128"/>
      <c r="E204" s="127"/>
      <c r="F204" s="127"/>
      <c r="G204" s="129"/>
      <c r="H204" s="131" t="s">
        <v>338</v>
      </c>
      <c r="I204" s="127"/>
      <c r="J204" s="127"/>
      <c r="K204" s="127"/>
      <c r="L204" s="127"/>
    </row>
    <row r="205" spans="2:12" ht="15.5" x14ac:dyDescent="0.35">
      <c r="B205" s="126"/>
      <c r="C205" s="127"/>
      <c r="D205" s="128"/>
      <c r="E205" s="127"/>
      <c r="F205" s="127"/>
      <c r="G205" s="129"/>
      <c r="H205" s="131" t="s">
        <v>339</v>
      </c>
      <c r="I205" s="127"/>
      <c r="J205" s="127"/>
      <c r="K205" s="127"/>
      <c r="L205" s="127"/>
    </row>
    <row r="206" spans="2:12" ht="15.5" x14ac:dyDescent="0.35">
      <c r="B206" s="130" t="s">
        <v>265</v>
      </c>
      <c r="C206" s="133"/>
      <c r="D206" s="128"/>
      <c r="E206" s="127"/>
      <c r="F206" s="127"/>
      <c r="G206" s="129"/>
      <c r="H206" s="131" t="s">
        <v>340</v>
      </c>
      <c r="I206" s="127"/>
      <c r="J206" s="127"/>
      <c r="K206" s="127"/>
      <c r="L206" s="127"/>
    </row>
    <row r="207" spans="2:12" ht="15.5" x14ac:dyDescent="0.35">
      <c r="B207" s="131" t="s">
        <v>266</v>
      </c>
      <c r="C207" s="127"/>
      <c r="D207" s="128"/>
      <c r="E207" s="127"/>
      <c r="F207" s="127"/>
      <c r="G207" s="129"/>
      <c r="H207" s="131" t="s">
        <v>341</v>
      </c>
      <c r="I207" s="127"/>
      <c r="J207" s="127"/>
      <c r="K207" s="127"/>
      <c r="L207" s="127"/>
    </row>
    <row r="208" spans="2:12" ht="15.5" x14ac:dyDescent="0.35">
      <c r="B208" s="131" t="s">
        <v>267</v>
      </c>
      <c r="C208" s="127"/>
      <c r="D208" s="128"/>
      <c r="E208" s="127"/>
      <c r="F208" s="127"/>
      <c r="G208" s="129"/>
      <c r="H208" s="131" t="s">
        <v>342</v>
      </c>
      <c r="I208" s="127"/>
      <c r="J208" s="127"/>
      <c r="K208" s="127"/>
      <c r="L208" s="127"/>
    </row>
    <row r="209" spans="2:12" ht="15.5" x14ac:dyDescent="0.35">
      <c r="B209" s="131" t="s">
        <v>268</v>
      </c>
      <c r="C209" s="127"/>
      <c r="D209" s="128"/>
      <c r="E209" s="127"/>
      <c r="F209" s="127"/>
      <c r="G209" s="129"/>
      <c r="H209" s="131" t="s">
        <v>343</v>
      </c>
      <c r="I209" s="127"/>
      <c r="J209" s="127"/>
      <c r="K209" s="127"/>
      <c r="L209" s="127"/>
    </row>
    <row r="210" spans="2:12" ht="15.5" x14ac:dyDescent="0.35">
      <c r="B210" s="131" t="s">
        <v>269</v>
      </c>
      <c r="C210" s="127"/>
      <c r="D210" s="128"/>
      <c r="E210" s="127"/>
      <c r="F210" s="127"/>
      <c r="G210" s="129"/>
      <c r="H210" s="131" t="s">
        <v>344</v>
      </c>
      <c r="I210" s="127"/>
      <c r="J210" s="127"/>
      <c r="K210" s="127"/>
      <c r="L210" s="127"/>
    </row>
    <row r="211" spans="2:12" ht="15.5" x14ac:dyDescent="0.35">
      <c r="B211" s="131" t="s">
        <v>270</v>
      </c>
      <c r="C211" s="127"/>
      <c r="D211" s="128"/>
      <c r="E211" s="127"/>
      <c r="F211" s="127"/>
      <c r="G211" s="129"/>
      <c r="H211" s="131" t="s">
        <v>345</v>
      </c>
      <c r="I211" s="127"/>
      <c r="J211" s="127"/>
      <c r="K211" s="127"/>
      <c r="L211" s="127"/>
    </row>
    <row r="212" spans="2:12" ht="15.5" x14ac:dyDescent="0.35">
      <c r="B212" s="131" t="s">
        <v>271</v>
      </c>
      <c r="C212" s="127"/>
      <c r="D212" s="128"/>
      <c r="E212" s="127"/>
      <c r="F212" s="127"/>
      <c r="G212" s="129"/>
      <c r="H212" s="126"/>
      <c r="I212" s="127"/>
      <c r="J212" s="127"/>
      <c r="K212" s="127"/>
      <c r="L212" s="127"/>
    </row>
    <row r="213" spans="2:12" ht="15.5" x14ac:dyDescent="0.35">
      <c r="B213" s="131" t="s">
        <v>272</v>
      </c>
      <c r="C213" s="127"/>
      <c r="D213" s="128"/>
      <c r="E213" s="127"/>
      <c r="F213" s="127"/>
      <c r="G213" s="129"/>
      <c r="H213" s="130" t="s">
        <v>346</v>
      </c>
      <c r="I213" s="127"/>
      <c r="J213" s="127"/>
      <c r="K213" s="127"/>
      <c r="L213" s="127"/>
    </row>
    <row r="214" spans="2:12" ht="15.5" x14ac:dyDescent="0.35">
      <c r="B214" s="131" t="s">
        <v>273</v>
      </c>
      <c r="C214" s="127"/>
      <c r="D214" s="128"/>
      <c r="E214" s="127"/>
      <c r="F214" s="127"/>
      <c r="G214" s="129"/>
      <c r="H214" s="131" t="s">
        <v>347</v>
      </c>
      <c r="I214" s="127"/>
      <c r="J214" s="127"/>
      <c r="K214" s="127"/>
      <c r="L214" s="127"/>
    </row>
    <row r="215" spans="2:12" ht="15.5" x14ac:dyDescent="0.35">
      <c r="B215" s="126"/>
      <c r="C215" s="127"/>
      <c r="D215" s="128"/>
      <c r="E215" s="127"/>
      <c r="F215" s="127"/>
      <c r="G215" s="129"/>
      <c r="H215" s="131" t="s">
        <v>348</v>
      </c>
      <c r="I215" s="127"/>
      <c r="J215" s="127"/>
      <c r="K215" s="127"/>
      <c r="L215" s="127"/>
    </row>
    <row r="216" spans="2:12" ht="15.5" x14ac:dyDescent="0.35">
      <c r="B216" s="131" t="s">
        <v>351</v>
      </c>
      <c r="C216" s="134"/>
      <c r="D216" s="128"/>
      <c r="E216" s="127"/>
      <c r="F216" s="127"/>
      <c r="G216" s="129"/>
      <c r="H216" s="131" t="s">
        <v>349</v>
      </c>
      <c r="I216" s="127"/>
      <c r="J216" s="127"/>
      <c r="K216" s="127"/>
      <c r="L216" s="127"/>
    </row>
    <row r="217" spans="2:12" ht="15.5" x14ac:dyDescent="0.35">
      <c r="B217" s="131" t="s">
        <v>352</v>
      </c>
      <c r="C217" s="134"/>
      <c r="D217" s="128"/>
      <c r="E217" s="127"/>
      <c r="F217" s="127"/>
      <c r="G217" s="129"/>
      <c r="H217" s="131" t="s">
        <v>350</v>
      </c>
      <c r="I217" s="127"/>
      <c r="J217" s="127"/>
      <c r="K217" s="127"/>
      <c r="L217" s="127"/>
    </row>
  </sheetData>
  <sheetProtection algorithmName="SHA-512" hashValue="308pkXOng1xFD7IfEPN5e5QvmHEiDh8K+4PVW8gnPYF95UwvgKJqCBosy+hReCJSIXphMnDO8cKY7Gb7wEEJpA==" saltValue="TlV5ie4vg54iMLeUBlkGJw==" spinCount="100000" sheet="1" objects="1" scenarios="1" selectLockedCells="1"/>
  <mergeCells count="49">
    <mergeCell ref="B131:L131"/>
    <mergeCell ref="J25:J27"/>
    <mergeCell ref="K25:L27"/>
    <mergeCell ref="J18:J21"/>
    <mergeCell ref="K18:L21"/>
    <mergeCell ref="J90:L91"/>
    <mergeCell ref="J79:L80"/>
    <mergeCell ref="J81:J83"/>
    <mergeCell ref="K81:L83"/>
    <mergeCell ref="J84:J86"/>
    <mergeCell ref="K84:L86"/>
    <mergeCell ref="J87:J89"/>
    <mergeCell ref="K87:L89"/>
    <mergeCell ref="J64:L77"/>
    <mergeCell ref="J36:J37"/>
    <mergeCell ref="K36:L37"/>
    <mergeCell ref="J45:L46"/>
    <mergeCell ref="J47:L49"/>
    <mergeCell ref="J51:L52"/>
    <mergeCell ref="J53:J54"/>
    <mergeCell ref="K53:L54"/>
    <mergeCell ref="J55:J57"/>
    <mergeCell ref="K55:L57"/>
    <mergeCell ref="J58:J60"/>
    <mergeCell ref="K58:L60"/>
    <mergeCell ref="J62:L63"/>
    <mergeCell ref="J28:J30"/>
    <mergeCell ref="K28:L30"/>
    <mergeCell ref="J31:J32"/>
    <mergeCell ref="K31:L32"/>
    <mergeCell ref="J33:J35"/>
    <mergeCell ref="K33:L35"/>
    <mergeCell ref="J16:L17"/>
    <mergeCell ref="J22:J24"/>
    <mergeCell ref="K22:L24"/>
    <mergeCell ref="J7:J8"/>
    <mergeCell ref="K7:L8"/>
    <mergeCell ref="J9:J10"/>
    <mergeCell ref="K9:L10"/>
    <mergeCell ref="J11:J12"/>
    <mergeCell ref="K11:L12"/>
    <mergeCell ref="J13:J14"/>
    <mergeCell ref="K13:L14"/>
    <mergeCell ref="B1:L1"/>
    <mergeCell ref="B2:L2"/>
    <mergeCell ref="J4:L4"/>
    <mergeCell ref="J5:J6"/>
    <mergeCell ref="K5:L6"/>
    <mergeCell ref="C3:H3"/>
  </mergeCells>
  <pageMargins left="0.25" right="0.25" top="0.75" bottom="0.75" header="0.3" footer="0.3"/>
  <pageSetup paperSize="9" scale="4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BON DE COMMANDE CODE</vt:lpstr>
    </vt:vector>
  </TitlesOfParts>
  <Company>Elior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Haas, Simone</cp:lastModifiedBy>
  <cp:lastPrinted>2019-04-09T08:59:01Z</cp:lastPrinted>
  <dcterms:created xsi:type="dcterms:W3CDTF">2017-10-27T07:11:50Z</dcterms:created>
  <dcterms:modified xsi:type="dcterms:W3CDTF">2020-02-10T10:13:58Z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Simone.Haas@informa.com</vt:lpwstr>
  </property>
  <property fmtid="{D5CDD505-2E9C-101B-9397-08002B2CF9AE}" pid="5" name="MSIP_Label_181c070e-054b-4d1c-ba4c-fc70b099192e_SetDate">
    <vt:lpwstr>2020-02-10T10:13:58.4288566Z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ActionId">
    <vt:lpwstr>cfcba700-7f18-4959-b539-bc7c400637ae</vt:lpwstr>
  </property>
  <property fmtid="{D5CDD505-2E9C-101B-9397-08002B2CF9AE}" pid="9" name="MSIP_Label_181c070e-054b-4d1c-ba4c-fc70b099192e_Extended_MSFT_Method">
    <vt:lpwstr>Automatic</vt:lpwstr>
  </property>
  <property fmtid="{D5CDD505-2E9C-101B-9397-08002B2CF9AE}" pid="10" name="MSIP_Label_2bbab825-a111-45e4-86a1-18cee0005896_Enabled">
    <vt:lpwstr>True</vt:lpwstr>
  </property>
  <property fmtid="{D5CDD505-2E9C-101B-9397-08002B2CF9AE}" pid="11" name="MSIP_Label_2bbab825-a111-45e4-86a1-18cee0005896_SiteId">
    <vt:lpwstr>2567d566-604c-408a-8a60-55d0dc9d9d6b</vt:lpwstr>
  </property>
  <property fmtid="{D5CDD505-2E9C-101B-9397-08002B2CF9AE}" pid="12" name="MSIP_Label_2bbab825-a111-45e4-86a1-18cee0005896_Owner">
    <vt:lpwstr>Simone.Haas@informa.com</vt:lpwstr>
  </property>
  <property fmtid="{D5CDD505-2E9C-101B-9397-08002B2CF9AE}" pid="13" name="MSIP_Label_2bbab825-a111-45e4-86a1-18cee0005896_SetDate">
    <vt:lpwstr>2020-02-10T10:13:58.4288566Z</vt:lpwstr>
  </property>
  <property fmtid="{D5CDD505-2E9C-101B-9397-08002B2CF9AE}" pid="14" name="MSIP_Label_2bbab825-a111-45e4-86a1-18cee0005896_Name">
    <vt:lpwstr>Un-restricted</vt:lpwstr>
  </property>
  <property fmtid="{D5CDD505-2E9C-101B-9397-08002B2CF9AE}" pid="15" name="MSIP_Label_2bbab825-a111-45e4-86a1-18cee0005896_Application">
    <vt:lpwstr>Microsoft Azure Information Protection</vt:lpwstr>
  </property>
  <property fmtid="{D5CDD505-2E9C-101B-9397-08002B2CF9AE}" pid="16" name="MSIP_Label_2bbab825-a111-45e4-86a1-18cee0005896_ActionId">
    <vt:lpwstr>cfcba700-7f18-4959-b539-bc7c400637ae</vt:lpwstr>
  </property>
  <property fmtid="{D5CDD505-2E9C-101B-9397-08002B2CF9AE}" pid="17" name="MSIP_Label_2bbab825-a111-45e4-86a1-18cee0005896_Parent">
    <vt:lpwstr>181c070e-054b-4d1c-ba4c-fc70b099192e</vt:lpwstr>
  </property>
  <property fmtid="{D5CDD505-2E9C-101B-9397-08002B2CF9AE}" pid="18" name="MSIP_Label_2bbab825-a111-45e4-86a1-18cee0005896_Extended_MSFT_Method">
    <vt:lpwstr>Automatic</vt:lpwstr>
  </property>
  <property fmtid="{D5CDD505-2E9C-101B-9397-08002B2CF9AE}" pid="19" name="Sensitivity">
    <vt:lpwstr>General Un-restricted</vt:lpwstr>
  </property>
</Properties>
</file>